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МЗ ДОУ" sheetId="1" r:id="rId1"/>
    <sheet name="МЗ школы" sheetId="2" r:id="rId2"/>
    <sheet name="МЗ ДОП" sheetId="3" r:id="rId3"/>
  </sheets>
  <definedNames/>
  <calcPr fullCalcOnLoad="1"/>
</workbook>
</file>

<file path=xl/sharedStrings.xml><?xml version="1.0" encoding="utf-8"?>
<sst xmlns="http://schemas.openxmlformats.org/spreadsheetml/2006/main" count="383" uniqueCount="89">
  <si>
    <t>Сводный отчет об исполнении муниципального задания за 2020 года. Дошкольное образование.</t>
  </si>
  <si>
    <t>Наименование муниципальной услуги / работы</t>
  </si>
  <si>
    <t>образовательная организация</t>
  </si>
  <si>
    <t>результат выполнения муниципальной услуги</t>
  </si>
  <si>
    <t>объем финансирования</t>
  </si>
  <si>
    <t>Причины отклонения результатов и объемов финансирования.</t>
  </si>
  <si>
    <t>ед. измер.</t>
  </si>
  <si>
    <t>план</t>
  </si>
  <si>
    <t>факт</t>
  </si>
  <si>
    <t>годовой план</t>
  </si>
  <si>
    <t>% испол.</t>
  </si>
  <si>
    <t>1.1 Реализация основных образовательных программ дошкольного образования (услуга)</t>
  </si>
  <si>
    <t xml:space="preserve">На основании отчетов ОО установлено фактическое выполнение плановых значений -99,8%.  </t>
  </si>
  <si>
    <t>ФГОС</t>
  </si>
  <si>
    <t>МДОУ детский сад № 1 "Тополек"</t>
  </si>
  <si>
    <t>человек</t>
  </si>
  <si>
    <t>МДОУ детский сад № 2 "Ивушка"</t>
  </si>
  <si>
    <t>МДОУ детский сад № 3 "Родничок"</t>
  </si>
  <si>
    <t>МДОУ детский сад № 5 "Лесовичок"</t>
  </si>
  <si>
    <t>МДОУ детский сад № 6 "Солнышко"</t>
  </si>
  <si>
    <t>МДОУ детский сад № 7 "Светлячок"</t>
  </si>
  <si>
    <t>МДОУ детский сад № 15 "Огонек"</t>
  </si>
  <si>
    <t>МДОУ детский сад № 117 "Электроник"</t>
  </si>
  <si>
    <t>Всего по городу</t>
  </si>
  <si>
    <t>Адаптированная программа дошкольного образования</t>
  </si>
  <si>
    <t>1.2 Присмотр и уход (услуга)</t>
  </si>
  <si>
    <t>показатель качества</t>
  </si>
  <si>
    <t>Улучшение условий для осуществления присмотра и ухода за детьми в ОУ, комплекса мер по организации питания и хозяйственно-бытового обслуживания детей, обеспечение соблюдения ими личной гигиены и режима дня.</t>
  </si>
  <si>
    <t>%</t>
  </si>
  <si>
    <t>2.1 Организация питания (работа)</t>
  </si>
  <si>
    <t>количество человек</t>
  </si>
  <si>
    <t>Решение, принятое комиссией по итогам проверки мониторинга: принять отчет об исполнениии муниципального задания за 2020 года.</t>
  </si>
  <si>
    <t>Начальник отдела образования                                       О.В.Валенкова</t>
  </si>
  <si>
    <t>Сводный отчет об исполнении муниципального задания за 2020 года. Общее образование.</t>
  </si>
  <si>
    <t>1.1 Реализация основных общеобразовательных программ начального общего образования (услуга)</t>
  </si>
  <si>
    <t>На основании отчетов ОО установлено фактическое невыполнение плановых значений на 4,4%.</t>
  </si>
  <si>
    <t xml:space="preserve">ФГОС </t>
  </si>
  <si>
    <t>МОУСОШ №1</t>
  </si>
  <si>
    <t>чел.</t>
  </si>
  <si>
    <t>МОУСОШ №2</t>
  </si>
  <si>
    <t>МОУНОШ №5</t>
  </si>
  <si>
    <t>МОУСОШ №9</t>
  </si>
  <si>
    <t>МОУСОШ №13</t>
  </si>
  <si>
    <t>МОУСОШ №37</t>
  </si>
  <si>
    <t>Адаптированная образовательная программа НОО</t>
  </si>
  <si>
    <t>исполнение (%)</t>
  </si>
  <si>
    <t>Адаптированная образовательная программа НОО (на дому)</t>
  </si>
  <si>
    <t>1.2 Реализация основных общеобразовательных программ основного общего образования (услуга)</t>
  </si>
  <si>
    <t>На основании отчетов ОО установлено фактическое перевыполнение плановых значений на 4,7%.</t>
  </si>
  <si>
    <t>ФГОС, ГОС</t>
  </si>
  <si>
    <t>Адаптированная образовательная программа ООО</t>
  </si>
  <si>
    <t>На основании отчетов ОО установлено фактическое перевыполнение плановых значений на 10%.</t>
  </si>
  <si>
    <t>Адаптированная образовательная программа ООО (на дому)</t>
  </si>
  <si>
    <t>На основании отчетов ОО установлено фактическое невыполнение плановых значений на 8,6%.</t>
  </si>
  <si>
    <t>1.3 Реализация основных общеобразовательных программ среднего общего образования (услуга)</t>
  </si>
  <si>
    <t>На основании отчетов ОО установлено фактическое невыполнение плановых значений на 3,4%. Планируется проведение своевременного комплектования классов, согласно нормам.</t>
  </si>
  <si>
    <t xml:space="preserve">ГОС </t>
  </si>
  <si>
    <t>Адаптированная образовательная программа СОО</t>
  </si>
  <si>
    <t>Адаптированная образовательная программа СОО (на дому)</t>
  </si>
  <si>
    <t>Образовательная программа СОО с углубленным изучением отдельных предметов (профильное обучение)</t>
  </si>
  <si>
    <t>На основании отчетов ОО установлено фактическое перевыполнение плановых значений на 1,7%.</t>
  </si>
  <si>
    <t>1.4. Реализация дополнительных общеобразовательных общеразвивающих программ (услуга)</t>
  </si>
  <si>
    <t>Доля детей, осваивающих дополн. образовательные программы (%)</t>
  </si>
  <si>
    <t>число обучающихся (чел.)</t>
  </si>
  <si>
    <t>2.1 Организация питания обучающихся (работа)</t>
  </si>
  <si>
    <t>охват (%)</t>
  </si>
  <si>
    <t>На основании отчетов ОО установлено фактическое невыполнение плановых значений на1,5%. Планируется проведение комплекса мероприятий для организации качественного питания.</t>
  </si>
  <si>
    <t>2.2 Организация отдыха детей и молодежи (работа)</t>
  </si>
  <si>
    <t>в каникулярное время с дневным пребыванием</t>
  </si>
  <si>
    <t>Летняя кампания началась в 3 квартале 2020 года. Установлено фактическое навыполнение плановых показателей на 3,6% в связи с эпидситуацией.</t>
  </si>
  <si>
    <t>Начальник отдела образования                                О.В.Валенкова</t>
  </si>
  <si>
    <t>8(49435)4 18 66</t>
  </si>
  <si>
    <t>Сводный отчет об исполнении муниципального задания за 2020 года. Дополнительное образование.</t>
  </si>
  <si>
    <r>
      <rPr>
        <b/>
        <i/>
        <sz val="11"/>
        <color indexed="8"/>
        <rFont val="Times New Roman"/>
        <family val="1"/>
      </rPr>
      <t>1.1 Реализация дополнительных общеразвивающих  программ</t>
    </r>
    <r>
      <rPr>
        <b/>
        <i/>
        <u val="single"/>
        <sz val="11"/>
        <color indexed="8"/>
        <rFont val="Times New Roman"/>
        <family val="1"/>
      </rPr>
      <t xml:space="preserve"> социально-педагогической </t>
    </r>
    <r>
      <rPr>
        <b/>
        <i/>
        <sz val="11"/>
        <color indexed="8"/>
        <rFont val="Times New Roman"/>
        <family val="1"/>
      </rPr>
      <t>направленности</t>
    </r>
  </si>
  <si>
    <t>человеко-час</t>
  </si>
  <si>
    <t>ДДТ</t>
  </si>
  <si>
    <t>чел/час</t>
  </si>
  <si>
    <t>Уникум</t>
  </si>
  <si>
    <t>в том числе по сертификатам дополнительного образования</t>
  </si>
  <si>
    <t>Адаптированная образовательная программа</t>
  </si>
  <si>
    <t>в том числе, адаптированная ОП по сертификатам дополнительного образования</t>
  </si>
  <si>
    <r>
      <rPr>
        <b/>
        <i/>
        <sz val="11"/>
        <color indexed="8"/>
        <rFont val="Times New Roman"/>
        <family val="1"/>
      </rPr>
      <t xml:space="preserve">1.2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художественной направленности</t>
    </r>
  </si>
  <si>
    <t xml:space="preserve">Адаптированная образовательная программа </t>
  </si>
  <si>
    <r>
      <rPr>
        <b/>
        <i/>
        <sz val="11"/>
        <color indexed="8"/>
        <rFont val="Times New Roman"/>
        <family val="1"/>
      </rPr>
      <t xml:space="preserve">1.3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физкультурно-спортивной направленности</t>
    </r>
  </si>
  <si>
    <r>
      <rPr>
        <b/>
        <i/>
        <sz val="11"/>
        <color indexed="8"/>
        <rFont val="Times New Roman"/>
        <family val="1"/>
      </rPr>
      <t xml:space="preserve">1.4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технической направленности</t>
    </r>
  </si>
  <si>
    <r>
      <rPr>
        <b/>
        <i/>
        <sz val="11"/>
        <color indexed="8"/>
        <rFont val="Times New Roman"/>
        <family val="1"/>
      </rPr>
      <t xml:space="preserve">1.5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туристко-краеведческой направленности</t>
    </r>
  </si>
  <si>
    <t>в связи с огранич. мерами, направ.х на предупреждение распоростр коронвирусной инф.</t>
  </si>
  <si>
    <r>
      <rPr>
        <b/>
        <i/>
        <sz val="11"/>
        <color indexed="8"/>
        <rFont val="Times New Roman"/>
        <family val="1"/>
      </rPr>
      <t xml:space="preserve">1.6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естественно-научной направленности</t>
    </r>
  </si>
  <si>
    <t>Решение, принятое комиссией по итогам проверки мониторинга: принять отчет об исполнениии муниципального задания за  2020 года.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</si>
</sst>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"/>
    <numFmt numFmtId="167" formatCode="0%"/>
    <numFmt numFmtId="168" formatCode="0"/>
    <numFmt numFmtId="169" formatCode="General"/>
    <numFmt numFmtId="170" formatCode="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vertical="top" wrapText="1"/>
    </xf>
    <xf numFmtId="164" fontId="3" fillId="2" borderId="2" xfId="0" applyFont="1" applyFill="1" applyBorder="1" applyAlignment="1">
      <alignment vertical="center" wrapText="1"/>
    </xf>
    <xf numFmtId="164" fontId="5" fillId="2" borderId="2" xfId="0" applyFont="1" applyFill="1" applyBorder="1" applyAlignment="1">
      <alignment vertical="center" wrapText="1"/>
    </xf>
    <xf numFmtId="164" fontId="5" fillId="2" borderId="2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0" fillId="2" borderId="4" xfId="0" applyFill="1" applyBorder="1" applyAlignment="1">
      <alignment/>
    </xf>
    <xf numFmtId="164" fontId="0" fillId="2" borderId="4" xfId="0" applyFill="1" applyBorder="1" applyAlignment="1">
      <alignment wrapText="1"/>
    </xf>
    <xf numFmtId="165" fontId="5" fillId="2" borderId="5" xfId="0" applyNumberFormat="1" applyFont="1" applyFill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6" fillId="3" borderId="1" xfId="0" applyFont="1" applyFill="1" applyBorder="1" applyAlignment="1">
      <alignment vertical="center" wrapText="1"/>
    </xf>
    <xf numFmtId="164" fontId="4" fillId="3" borderId="1" xfId="0" applyFont="1" applyFill="1" applyBorder="1" applyAlignment="1">
      <alignment vertical="center" wrapText="1"/>
    </xf>
    <xf numFmtId="164" fontId="7" fillId="0" borderId="0" xfId="0" applyFont="1" applyAlignment="1">
      <alignment/>
    </xf>
    <xf numFmtId="164" fontId="4" fillId="0" borderId="1" xfId="0" applyFont="1" applyBorder="1" applyAlignment="1">
      <alignment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4" fontId="9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3" fillId="0" borderId="0" xfId="0" applyFont="1" applyFill="1" applyBorder="1" applyAlignment="1">
      <alignment vertical="center" wrapText="1"/>
    </xf>
    <xf numFmtId="164" fontId="10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8" fillId="0" borderId="0" xfId="0" applyFont="1" applyAlignment="1">
      <alignment horizontal="right" vertical="center"/>
    </xf>
    <xf numFmtId="164" fontId="0" fillId="0" borderId="0" xfId="0" applyAlignment="1">
      <alignment horizontal="right"/>
    </xf>
    <xf numFmtId="164" fontId="6" fillId="0" borderId="2" xfId="0" applyFont="1" applyBorder="1" applyAlignment="1">
      <alignment horizontal="left" vertical="center"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vertical="top" wrapText="1"/>
    </xf>
    <xf numFmtId="164" fontId="11" fillId="0" borderId="1" xfId="0" applyFont="1" applyBorder="1" applyAlignment="1">
      <alignment wrapText="1"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7" fillId="3" borderId="1" xfId="0" applyFont="1" applyFill="1" applyBorder="1" applyAlignment="1">
      <alignment/>
    </xf>
    <xf numFmtId="164" fontId="3" fillId="0" borderId="2" xfId="0" applyFont="1" applyBorder="1" applyAlignment="1">
      <alignment vertical="top" wrapText="1"/>
    </xf>
    <xf numFmtId="170" fontId="8" fillId="0" borderId="1" xfId="0" applyNumberFormat="1" applyFont="1" applyBorder="1" applyAlignment="1">
      <alignment wrapText="1"/>
    </xf>
    <xf numFmtId="170" fontId="8" fillId="0" borderId="1" xfId="0" applyNumberFormat="1" applyFont="1" applyFill="1" applyBorder="1" applyAlignment="1">
      <alignment wrapText="1"/>
    </xf>
    <xf numFmtId="164" fontId="7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wrapText="1"/>
    </xf>
    <xf numFmtId="164" fontId="12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/>
    </xf>
    <xf numFmtId="164" fontId="3" fillId="0" borderId="6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/>
    </xf>
    <xf numFmtId="164" fontId="12" fillId="3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4" fontId="4" fillId="0" borderId="7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4" fontId="0" fillId="0" borderId="7" xfId="0" applyBorder="1" applyAlignment="1">
      <alignment/>
    </xf>
    <xf numFmtId="164" fontId="3" fillId="0" borderId="8" xfId="0" applyFont="1" applyBorder="1" applyAlignment="1">
      <alignment/>
    </xf>
    <xf numFmtId="166" fontId="3" fillId="3" borderId="1" xfId="0" applyNumberFormat="1" applyFont="1" applyFill="1" applyBorder="1" applyAlignment="1">
      <alignment/>
    </xf>
    <xf numFmtId="164" fontId="6" fillId="0" borderId="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9">
      <selection activeCell="K12" sqref="K12"/>
    </sheetView>
  </sheetViews>
  <sheetFormatPr defaultColWidth="9.140625" defaultRowHeight="15"/>
  <cols>
    <col min="1" max="1" width="25.57421875" style="0" customWidth="1"/>
    <col min="2" max="2" width="18.7109375" style="0" customWidth="1"/>
    <col min="5" max="5" width="13.7109375" style="0" customWidth="1"/>
    <col min="6" max="7" width="14.57421875" style="0" customWidth="1"/>
    <col min="8" max="8" width="10.8515625" style="0" customWidth="1"/>
    <col min="9" max="9" width="18.421875" style="0" customWidth="1"/>
  </cols>
  <sheetData>
    <row r="2" s="1" customFormat="1" ht="15.75">
      <c r="A2" s="1" t="s">
        <v>0</v>
      </c>
    </row>
    <row r="4" spans="1:9" ht="30.75" customHeight="1">
      <c r="A4" s="2" t="s">
        <v>1</v>
      </c>
      <c r="B4" s="2" t="s">
        <v>2</v>
      </c>
      <c r="C4" s="2" t="s">
        <v>3</v>
      </c>
      <c r="D4" s="2"/>
      <c r="E4" s="2"/>
      <c r="F4" s="2" t="s">
        <v>4</v>
      </c>
      <c r="G4" s="2"/>
      <c r="H4" s="2"/>
      <c r="I4" s="2" t="s">
        <v>5</v>
      </c>
    </row>
    <row r="5" spans="1:9" ht="31.5">
      <c r="A5" s="2"/>
      <c r="B5" s="2"/>
      <c r="C5" s="2" t="s">
        <v>6</v>
      </c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/>
    </row>
    <row r="6" spans="1:9" ht="53.25" customHeight="1">
      <c r="A6" s="3" t="s">
        <v>11</v>
      </c>
      <c r="B6" s="3"/>
      <c r="C6" s="4"/>
      <c r="D6" s="5"/>
      <c r="E6" s="5"/>
      <c r="F6" s="5"/>
      <c r="G6" s="5"/>
      <c r="H6" s="5"/>
      <c r="I6" s="6" t="s">
        <v>12</v>
      </c>
    </row>
    <row r="7" spans="1:9" ht="30">
      <c r="A7" s="7" t="s">
        <v>13</v>
      </c>
      <c r="B7" s="8" t="s">
        <v>14</v>
      </c>
      <c r="C7" s="7" t="s">
        <v>15</v>
      </c>
      <c r="D7" s="9">
        <v>32</v>
      </c>
      <c r="E7" s="9">
        <v>32</v>
      </c>
      <c r="F7" s="10">
        <v>3620169.45</v>
      </c>
      <c r="G7" s="10">
        <v>3619456.56</v>
      </c>
      <c r="H7" s="11">
        <f aca="true" t="shared" si="0" ref="H7:H15">G7/F7*100</f>
        <v>99.98030782785595</v>
      </c>
      <c r="I7" s="6"/>
    </row>
    <row r="8" spans="1:9" ht="30">
      <c r="A8" s="12"/>
      <c r="B8" s="13" t="s">
        <v>16</v>
      </c>
      <c r="C8" s="4" t="s">
        <v>15</v>
      </c>
      <c r="D8" s="14">
        <v>80</v>
      </c>
      <c r="E8" s="14">
        <v>80</v>
      </c>
      <c r="F8" s="15">
        <v>8179683.9</v>
      </c>
      <c r="G8" s="15">
        <v>8130156.89</v>
      </c>
      <c r="H8" s="16">
        <f t="shared" si="0"/>
        <v>99.39451193217869</v>
      </c>
      <c r="I8" s="6"/>
    </row>
    <row r="9" spans="1:9" ht="29.25" customHeight="1">
      <c r="A9" s="12"/>
      <c r="B9" s="13" t="s">
        <v>17</v>
      </c>
      <c r="C9" s="4" t="s">
        <v>15</v>
      </c>
      <c r="D9" s="14">
        <v>225</v>
      </c>
      <c r="E9" s="14">
        <v>225</v>
      </c>
      <c r="F9" s="15">
        <v>19215966.65</v>
      </c>
      <c r="G9" s="15">
        <v>19201928.16</v>
      </c>
      <c r="H9" s="16">
        <f t="shared" si="0"/>
        <v>99.92694361800426</v>
      </c>
      <c r="I9" s="6"/>
    </row>
    <row r="10" spans="1:9" ht="29.25" customHeight="1">
      <c r="A10" s="17"/>
      <c r="B10" s="13" t="s">
        <v>18</v>
      </c>
      <c r="C10" s="4" t="s">
        <v>15</v>
      </c>
      <c r="D10" s="14">
        <v>212</v>
      </c>
      <c r="E10" s="14">
        <v>212</v>
      </c>
      <c r="F10" s="15">
        <v>22312715</v>
      </c>
      <c r="G10" s="15">
        <v>21750787.29</v>
      </c>
      <c r="H10" s="16">
        <f t="shared" si="0"/>
        <v>97.48158074891379</v>
      </c>
      <c r="I10" s="18"/>
    </row>
    <row r="11" spans="1:9" ht="29.25" customHeight="1">
      <c r="A11" s="12"/>
      <c r="B11" s="13" t="s">
        <v>19</v>
      </c>
      <c r="C11" s="4" t="s">
        <v>15</v>
      </c>
      <c r="D11" s="14">
        <v>201</v>
      </c>
      <c r="E11" s="14">
        <v>201</v>
      </c>
      <c r="F11" s="19">
        <v>20094540</v>
      </c>
      <c r="G11" s="19">
        <v>19712231.36</v>
      </c>
      <c r="H11" s="16">
        <f t="shared" si="0"/>
        <v>98.09745015312616</v>
      </c>
      <c r="I11" s="18"/>
    </row>
    <row r="12" spans="1:9" ht="32.25" customHeight="1">
      <c r="A12" s="12"/>
      <c r="B12" s="13" t="s">
        <v>20</v>
      </c>
      <c r="C12" s="4" t="s">
        <v>15</v>
      </c>
      <c r="D12" s="14">
        <v>90</v>
      </c>
      <c r="E12" s="14">
        <v>90</v>
      </c>
      <c r="F12" s="19">
        <v>8527104.64</v>
      </c>
      <c r="G12" s="19">
        <v>8162401.4</v>
      </c>
      <c r="H12" s="16">
        <f t="shared" si="0"/>
        <v>95.72301202580293</v>
      </c>
      <c r="I12" s="14"/>
    </row>
    <row r="13" spans="1:9" ht="28.5" customHeight="1">
      <c r="A13" s="12"/>
      <c r="B13" s="13" t="s">
        <v>21</v>
      </c>
      <c r="C13" s="4" t="s">
        <v>15</v>
      </c>
      <c r="D13" s="14">
        <v>100</v>
      </c>
      <c r="E13" s="14">
        <v>100</v>
      </c>
      <c r="F13" s="19">
        <v>8197172.78</v>
      </c>
      <c r="G13" s="19">
        <v>8186587.49</v>
      </c>
      <c r="H13" s="16">
        <f t="shared" si="0"/>
        <v>99.87086657456061</v>
      </c>
      <c r="I13" s="14"/>
    </row>
    <row r="14" spans="1:9" ht="36.75" customHeight="1">
      <c r="A14" s="12"/>
      <c r="B14" s="13" t="s">
        <v>22</v>
      </c>
      <c r="C14" s="4" t="s">
        <v>15</v>
      </c>
      <c r="D14" s="14">
        <v>215</v>
      </c>
      <c r="E14" s="14">
        <v>213</v>
      </c>
      <c r="F14" s="19">
        <v>20688935</v>
      </c>
      <c r="G14" s="19">
        <v>20414662.54</v>
      </c>
      <c r="H14" s="16">
        <f t="shared" si="0"/>
        <v>98.67430363138556</v>
      </c>
      <c r="I14" s="14"/>
    </row>
    <row r="15" spans="1:9" ht="19.5" customHeight="1">
      <c r="A15" s="20" t="s">
        <v>23</v>
      </c>
      <c r="B15" s="21"/>
      <c r="C15" s="21"/>
      <c r="D15" s="21">
        <f>D7+D8+D9+D10+D11+D12+D13+D14</f>
        <v>1155</v>
      </c>
      <c r="E15" s="21">
        <f>E7+E8+E9+E10+E11+E12+E13+E14</f>
        <v>1153</v>
      </c>
      <c r="F15" s="21">
        <f>F7+F8+F9+F10+F11+F12+F13+F14</f>
        <v>110836287.42</v>
      </c>
      <c r="G15" s="21">
        <f>G7+G8+G9+G10+G11+G12+G13+G14</f>
        <v>109178211.69</v>
      </c>
      <c r="H15" s="22">
        <f t="shared" si="0"/>
        <v>98.50403169521826</v>
      </c>
      <c r="I15" s="23"/>
    </row>
    <row r="16" spans="1:9" ht="19.5" customHeight="1">
      <c r="A16" s="20"/>
      <c r="B16" s="21"/>
      <c r="C16" s="21"/>
      <c r="D16" s="21"/>
      <c r="E16" s="22">
        <f>E15/D15*100</f>
        <v>99.82683982683983</v>
      </c>
      <c r="F16" s="21"/>
      <c r="G16" s="21"/>
      <c r="H16" s="22"/>
      <c r="I16" s="23"/>
    </row>
    <row r="17" spans="1:9" ht="57" customHeight="1">
      <c r="A17" s="24" t="s">
        <v>24</v>
      </c>
      <c r="B17" s="13" t="s">
        <v>18</v>
      </c>
      <c r="C17" s="4" t="s">
        <v>15</v>
      </c>
      <c r="D17" s="14">
        <v>48</v>
      </c>
      <c r="E17" s="14">
        <v>48</v>
      </c>
      <c r="F17" s="23"/>
      <c r="G17" s="23"/>
      <c r="H17" s="25"/>
      <c r="I17" s="23"/>
    </row>
    <row r="18" spans="1:9" ht="28.5" customHeight="1">
      <c r="A18" s="24"/>
      <c r="B18" s="13" t="s">
        <v>17</v>
      </c>
      <c r="C18" s="4" t="s">
        <v>15</v>
      </c>
      <c r="D18" s="14">
        <v>25</v>
      </c>
      <c r="E18" s="14">
        <v>25</v>
      </c>
      <c r="F18" s="23"/>
      <c r="G18" s="23"/>
      <c r="H18" s="25"/>
      <c r="I18" s="23"/>
    </row>
    <row r="19" spans="1:9" ht="28.5" customHeight="1">
      <c r="A19" s="26"/>
      <c r="B19" s="13" t="s">
        <v>19</v>
      </c>
      <c r="C19" s="4" t="s">
        <v>15</v>
      </c>
      <c r="D19" s="14">
        <v>39</v>
      </c>
      <c r="E19" s="14">
        <v>39</v>
      </c>
      <c r="F19" s="26"/>
      <c r="G19" s="26"/>
      <c r="H19" s="26"/>
      <c r="I19" s="26"/>
    </row>
    <row r="20" spans="1:9" ht="27" customHeight="1">
      <c r="A20" s="27"/>
      <c r="B20" s="13" t="s">
        <v>22</v>
      </c>
      <c r="C20" s="4" t="s">
        <v>15</v>
      </c>
      <c r="D20" s="14">
        <v>50</v>
      </c>
      <c r="E20" s="14">
        <v>49</v>
      </c>
      <c r="F20" s="23"/>
      <c r="G20" s="23"/>
      <c r="H20" s="25"/>
      <c r="I20" s="23"/>
    </row>
    <row r="21" spans="1:9" s="30" customFormat="1" ht="18" customHeight="1">
      <c r="A21" s="20" t="s">
        <v>23</v>
      </c>
      <c r="B21" s="28"/>
      <c r="C21" s="29"/>
      <c r="D21" s="21">
        <f>D17+D18+D19+D20</f>
        <v>162</v>
      </c>
      <c r="E21" s="21">
        <f>E17+E18+E19+E20</f>
        <v>161</v>
      </c>
      <c r="F21" s="21"/>
      <c r="G21" s="21"/>
      <c r="H21" s="22"/>
      <c r="I21" s="21"/>
    </row>
    <row r="22" spans="1:9" ht="31.5" customHeight="1">
      <c r="A22" s="31" t="s">
        <v>25</v>
      </c>
      <c r="B22" s="24"/>
      <c r="C22" s="24"/>
      <c r="D22" s="24"/>
      <c r="E22" s="24"/>
      <c r="F22" s="24" t="s">
        <v>26</v>
      </c>
      <c r="G22" s="24"/>
      <c r="H22" s="24"/>
      <c r="I22" s="24" t="s">
        <v>27</v>
      </c>
    </row>
    <row r="23" spans="1:9" ht="30">
      <c r="A23" s="24"/>
      <c r="B23" s="13" t="s">
        <v>14</v>
      </c>
      <c r="C23" s="4" t="s">
        <v>15</v>
      </c>
      <c r="D23" s="14">
        <v>32</v>
      </c>
      <c r="E23" s="14">
        <v>32</v>
      </c>
      <c r="F23" s="32" t="s">
        <v>28</v>
      </c>
      <c r="G23" s="33">
        <f aca="true" t="shared" si="1" ref="G23:G26">E23/D23*100</f>
        <v>100</v>
      </c>
      <c r="H23" s="4"/>
      <c r="I23" s="24"/>
    </row>
    <row r="24" spans="1:9" ht="30">
      <c r="A24" s="24"/>
      <c r="B24" s="13" t="s">
        <v>16</v>
      </c>
      <c r="C24" s="4" t="s">
        <v>15</v>
      </c>
      <c r="D24" s="14">
        <v>80</v>
      </c>
      <c r="E24" s="14">
        <v>80</v>
      </c>
      <c r="F24" s="32" t="s">
        <v>28</v>
      </c>
      <c r="G24" s="33">
        <f t="shared" si="1"/>
        <v>100</v>
      </c>
      <c r="H24" s="4"/>
      <c r="I24" s="24"/>
    </row>
    <row r="25" spans="1:9" ht="30" customHeight="1">
      <c r="A25" s="24"/>
      <c r="B25" s="13" t="s">
        <v>17</v>
      </c>
      <c r="C25" s="4" t="s">
        <v>15</v>
      </c>
      <c r="D25" s="14">
        <f>D9+D18</f>
        <v>250</v>
      </c>
      <c r="E25" s="14">
        <f>E9+E18</f>
        <v>250</v>
      </c>
      <c r="F25" s="32" t="s">
        <v>28</v>
      </c>
      <c r="G25" s="33">
        <f t="shared" si="1"/>
        <v>100</v>
      </c>
      <c r="H25" s="4"/>
      <c r="I25" s="24"/>
    </row>
    <row r="26" spans="1:9" ht="27.75" customHeight="1">
      <c r="A26" s="24"/>
      <c r="B26" s="13" t="s">
        <v>18</v>
      </c>
      <c r="C26" s="4" t="s">
        <v>15</v>
      </c>
      <c r="D26" s="14">
        <f>D10+D17</f>
        <v>260</v>
      </c>
      <c r="E26" s="14">
        <f>E10+E17</f>
        <v>260</v>
      </c>
      <c r="F26" s="32" t="s">
        <v>28</v>
      </c>
      <c r="G26" s="33">
        <f t="shared" si="1"/>
        <v>100</v>
      </c>
      <c r="H26" s="4"/>
      <c r="I26" s="24"/>
    </row>
    <row r="27" spans="1:9" ht="27.75" customHeight="1">
      <c r="A27" s="24"/>
      <c r="B27" s="13" t="s">
        <v>19</v>
      </c>
      <c r="C27" s="4" t="s">
        <v>15</v>
      </c>
      <c r="D27" s="14">
        <f>D11+D19</f>
        <v>240</v>
      </c>
      <c r="E27" s="14">
        <f>E11+E19</f>
        <v>240</v>
      </c>
      <c r="F27" s="32" t="s">
        <v>28</v>
      </c>
      <c r="G27" s="33">
        <v>100</v>
      </c>
      <c r="H27" s="4"/>
      <c r="I27" s="24"/>
    </row>
    <row r="28" spans="1:9" ht="27.75" customHeight="1">
      <c r="A28" s="24"/>
      <c r="B28" s="13" t="s">
        <v>20</v>
      </c>
      <c r="C28" s="4" t="s">
        <v>15</v>
      </c>
      <c r="D28" s="14">
        <v>90</v>
      </c>
      <c r="E28" s="14">
        <v>90</v>
      </c>
      <c r="F28" s="32" t="s">
        <v>28</v>
      </c>
      <c r="G28" s="33">
        <f aca="true" t="shared" si="2" ref="G28:G31">E28/D28*100</f>
        <v>100</v>
      </c>
      <c r="H28" s="4"/>
      <c r="I28" s="24"/>
    </row>
    <row r="29" spans="1:9" ht="30">
      <c r="A29" s="24"/>
      <c r="B29" s="13" t="s">
        <v>21</v>
      </c>
      <c r="C29" s="4" t="s">
        <v>15</v>
      </c>
      <c r="D29" s="14">
        <v>100</v>
      </c>
      <c r="E29" s="14">
        <v>100</v>
      </c>
      <c r="F29" s="32" t="s">
        <v>28</v>
      </c>
      <c r="G29" s="33">
        <f t="shared" si="2"/>
        <v>100</v>
      </c>
      <c r="H29" s="4"/>
      <c r="I29" s="24"/>
    </row>
    <row r="30" spans="1:9" ht="30" customHeight="1">
      <c r="A30" s="24"/>
      <c r="B30" s="13" t="s">
        <v>22</v>
      </c>
      <c r="C30" s="4" t="s">
        <v>15</v>
      </c>
      <c r="D30" s="14">
        <f>D14+D20</f>
        <v>265</v>
      </c>
      <c r="E30" s="14">
        <f>E14+E20</f>
        <v>262</v>
      </c>
      <c r="F30" s="32" t="s">
        <v>28</v>
      </c>
      <c r="G30" s="33">
        <f t="shared" si="2"/>
        <v>98.86792452830188</v>
      </c>
      <c r="H30" s="4"/>
      <c r="I30" s="24"/>
    </row>
    <row r="31" spans="1:9" ht="20.25" customHeight="1">
      <c r="A31" s="20" t="s">
        <v>23</v>
      </c>
      <c r="B31" s="28"/>
      <c r="C31" s="29"/>
      <c r="D31" s="29">
        <f>D23+D24+D25+D26+D27+D28+D29+D30</f>
        <v>1317</v>
      </c>
      <c r="E31" s="29">
        <f>E23+E24+E25+E26+E27+E28+E29+E30</f>
        <v>1314</v>
      </c>
      <c r="F31" s="29"/>
      <c r="G31" s="34">
        <f t="shared" si="2"/>
        <v>99.77220956719817</v>
      </c>
      <c r="H31" s="29"/>
      <c r="I31" s="29"/>
    </row>
    <row r="32" spans="1:9" ht="15" customHeight="1">
      <c r="A32" s="31" t="s">
        <v>29</v>
      </c>
      <c r="B32" s="31"/>
      <c r="C32" s="35" t="s">
        <v>30</v>
      </c>
      <c r="D32" s="35"/>
      <c r="E32" s="24" t="s">
        <v>26</v>
      </c>
      <c r="F32" s="24"/>
      <c r="G32" s="27"/>
      <c r="H32" s="27"/>
      <c r="I32" s="36"/>
    </row>
    <row r="33" spans="1:9" ht="15" customHeight="1">
      <c r="A33" s="31"/>
      <c r="B33" s="31"/>
      <c r="C33" s="35" t="s">
        <v>7</v>
      </c>
      <c r="D33" s="35" t="s">
        <v>8</v>
      </c>
      <c r="E33" s="24"/>
      <c r="F33" s="24"/>
      <c r="G33" s="27"/>
      <c r="H33" s="27"/>
      <c r="I33" s="36"/>
    </row>
    <row r="34" spans="1:9" ht="30">
      <c r="A34" s="27"/>
      <c r="B34" s="13" t="s">
        <v>14</v>
      </c>
      <c r="C34" s="14">
        <f aca="true" t="shared" si="3" ref="C34:C42">D23</f>
        <v>32</v>
      </c>
      <c r="D34" s="14">
        <f aca="true" t="shared" si="4" ref="D34:D42">E23</f>
        <v>32</v>
      </c>
      <c r="E34" s="37">
        <f aca="true" t="shared" si="5" ref="E34:E41">F23</f>
        <v>0</v>
      </c>
      <c r="F34" s="38">
        <f aca="true" t="shared" si="6" ref="F34:F37">D34/C34*100</f>
        <v>100</v>
      </c>
      <c r="G34" s="12"/>
      <c r="H34" s="27"/>
      <c r="I34" s="36"/>
    </row>
    <row r="35" spans="1:9" ht="30">
      <c r="A35" s="27"/>
      <c r="B35" s="13" t="s">
        <v>16</v>
      </c>
      <c r="C35" s="14">
        <f t="shared" si="3"/>
        <v>80</v>
      </c>
      <c r="D35" s="14">
        <f t="shared" si="4"/>
        <v>80</v>
      </c>
      <c r="E35" s="37">
        <f t="shared" si="5"/>
        <v>0</v>
      </c>
      <c r="F35" s="38">
        <f t="shared" si="6"/>
        <v>100</v>
      </c>
      <c r="G35" s="12"/>
      <c r="H35" s="39"/>
      <c r="I35" s="36"/>
    </row>
    <row r="36" spans="1:9" ht="40.5" customHeight="1">
      <c r="A36" s="27"/>
      <c r="B36" s="13" t="s">
        <v>17</v>
      </c>
      <c r="C36" s="14">
        <f t="shared" si="3"/>
        <v>250</v>
      </c>
      <c r="D36" s="14">
        <f t="shared" si="4"/>
        <v>250</v>
      </c>
      <c r="E36" s="37">
        <f t="shared" si="5"/>
        <v>0</v>
      </c>
      <c r="F36" s="38">
        <f t="shared" si="6"/>
        <v>100</v>
      </c>
      <c r="G36" s="12"/>
      <c r="H36" s="39"/>
      <c r="I36" s="36"/>
    </row>
    <row r="37" spans="1:9" ht="31.5" customHeight="1">
      <c r="A37" s="27"/>
      <c r="B37" s="13" t="s">
        <v>18</v>
      </c>
      <c r="C37" s="14">
        <f t="shared" si="3"/>
        <v>260</v>
      </c>
      <c r="D37" s="14">
        <f t="shared" si="4"/>
        <v>260</v>
      </c>
      <c r="E37" s="37">
        <f t="shared" si="5"/>
        <v>0</v>
      </c>
      <c r="F37" s="38">
        <f t="shared" si="6"/>
        <v>100</v>
      </c>
      <c r="G37" s="12"/>
      <c r="H37" s="39"/>
      <c r="I37" s="27"/>
    </row>
    <row r="38" spans="1:9" ht="36.75" customHeight="1">
      <c r="A38" s="27"/>
      <c r="B38" s="13" t="s">
        <v>19</v>
      </c>
      <c r="C38" s="14">
        <f t="shared" si="3"/>
        <v>240</v>
      </c>
      <c r="D38" s="14">
        <f t="shared" si="4"/>
        <v>240</v>
      </c>
      <c r="E38" s="37">
        <f t="shared" si="5"/>
        <v>0</v>
      </c>
      <c r="F38" s="32">
        <v>1</v>
      </c>
      <c r="G38" s="33"/>
      <c r="H38" s="39"/>
      <c r="I38" s="27"/>
    </row>
    <row r="39" spans="1:9" ht="32.25" customHeight="1">
      <c r="A39" s="27"/>
      <c r="B39" s="13" t="s">
        <v>20</v>
      </c>
      <c r="C39" s="14">
        <f t="shared" si="3"/>
        <v>90</v>
      </c>
      <c r="D39" s="14">
        <f t="shared" si="4"/>
        <v>90</v>
      </c>
      <c r="E39" s="37">
        <f t="shared" si="5"/>
        <v>0</v>
      </c>
      <c r="F39" s="38">
        <f aca="true" t="shared" si="7" ref="F39:F42">D39/C39*100</f>
        <v>100</v>
      </c>
      <c r="G39" s="12"/>
      <c r="H39" s="39"/>
      <c r="I39" s="27"/>
    </row>
    <row r="40" spans="1:9" ht="30">
      <c r="A40" s="27"/>
      <c r="B40" s="13" t="s">
        <v>21</v>
      </c>
      <c r="C40" s="14">
        <f t="shared" si="3"/>
        <v>100</v>
      </c>
      <c r="D40" s="14">
        <f t="shared" si="4"/>
        <v>100</v>
      </c>
      <c r="E40" s="37">
        <f t="shared" si="5"/>
        <v>0</v>
      </c>
      <c r="F40" s="38">
        <f t="shared" si="7"/>
        <v>100</v>
      </c>
      <c r="G40" s="12"/>
      <c r="H40" s="39"/>
      <c r="I40" s="27"/>
    </row>
    <row r="41" spans="1:9" ht="27.75" customHeight="1">
      <c r="A41" s="27"/>
      <c r="B41" s="13" t="s">
        <v>22</v>
      </c>
      <c r="C41" s="14">
        <f t="shared" si="3"/>
        <v>265</v>
      </c>
      <c r="D41" s="14">
        <f t="shared" si="4"/>
        <v>262</v>
      </c>
      <c r="E41" s="37">
        <f t="shared" si="5"/>
        <v>0</v>
      </c>
      <c r="F41" s="38">
        <f t="shared" si="7"/>
        <v>98.86792452830188</v>
      </c>
      <c r="G41" s="12"/>
      <c r="H41" s="39"/>
      <c r="I41" s="27"/>
    </row>
    <row r="42" spans="1:9" s="42" customFormat="1" ht="15.75">
      <c r="A42" s="20" t="s">
        <v>23</v>
      </c>
      <c r="B42" s="40"/>
      <c r="C42" s="29">
        <f t="shared" si="3"/>
        <v>1317</v>
      </c>
      <c r="D42" s="29">
        <f t="shared" si="4"/>
        <v>1314</v>
      </c>
      <c r="E42" s="20" t="s">
        <v>28</v>
      </c>
      <c r="F42" s="41">
        <f t="shared" si="7"/>
        <v>99.77220956719817</v>
      </c>
      <c r="G42" s="40"/>
      <c r="H42" s="40"/>
      <c r="I42" s="40"/>
    </row>
    <row r="43" spans="2:8" ht="15" customHeight="1">
      <c r="B43" s="43" t="s">
        <v>31</v>
      </c>
      <c r="C43" s="43"/>
      <c r="D43" s="43"/>
      <c r="E43" s="43"/>
      <c r="F43" s="43"/>
      <c r="G43" s="43"/>
      <c r="H43" s="43"/>
    </row>
    <row r="44" spans="2:8" ht="17.25" customHeight="1">
      <c r="B44" s="43"/>
      <c r="C44" s="43"/>
      <c r="D44" s="43"/>
      <c r="E44" s="43"/>
      <c r="F44" s="43"/>
      <c r="G44" s="43"/>
      <c r="H44" s="43"/>
    </row>
    <row r="45" spans="2:8" ht="8.25" customHeight="1">
      <c r="B45" s="44"/>
      <c r="C45" s="44"/>
      <c r="D45" s="44"/>
      <c r="E45" s="44"/>
      <c r="F45" s="44"/>
      <c r="G45" s="44"/>
      <c r="H45" s="44"/>
    </row>
    <row r="46" spans="1:9" ht="17.25" customHeight="1">
      <c r="A46" s="45" t="s">
        <v>32</v>
      </c>
      <c r="B46" s="45"/>
      <c r="C46" s="45"/>
      <c r="D46" s="45"/>
      <c r="E46" s="45"/>
      <c r="F46" s="45"/>
      <c r="G46" s="45"/>
      <c r="H46" s="45"/>
      <c r="I46" s="45"/>
    </row>
    <row r="49" ht="15">
      <c r="A49" s="46"/>
    </row>
    <row r="53" ht="15">
      <c r="C53" s="47"/>
    </row>
  </sheetData>
  <sheetProtection selectLockedCells="1" selectUnlockedCells="1"/>
  <mergeCells count="16">
    <mergeCell ref="A2:IV2"/>
    <mergeCell ref="A4:A5"/>
    <mergeCell ref="B4:B5"/>
    <mergeCell ref="C4:E4"/>
    <mergeCell ref="F4:H4"/>
    <mergeCell ref="I4:I5"/>
    <mergeCell ref="A6:B6"/>
    <mergeCell ref="I6:I9"/>
    <mergeCell ref="F22:G22"/>
    <mergeCell ref="I22:I30"/>
    <mergeCell ref="A32:B33"/>
    <mergeCell ref="C32:D32"/>
    <mergeCell ref="E32:F33"/>
    <mergeCell ref="I32:I36"/>
    <mergeCell ref="B43:H44"/>
    <mergeCell ref="A46:I46"/>
  </mergeCells>
  <printOptions/>
  <pageMargins left="0.2701388888888889" right="0.3" top="0.20972222222222223" bottom="0.240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7"/>
  <sheetViews>
    <sheetView workbookViewId="0" topLeftCell="A79">
      <selection activeCell="E89" sqref="E89"/>
    </sheetView>
  </sheetViews>
  <sheetFormatPr defaultColWidth="9.140625" defaultRowHeight="15"/>
  <cols>
    <col min="1" max="1" width="29.140625" style="0" customWidth="1"/>
    <col min="2" max="2" width="19.7109375" style="0" customWidth="1"/>
    <col min="4" max="4" width="10.00390625" style="0" customWidth="1"/>
    <col min="6" max="6" width="13.421875" style="0" customWidth="1"/>
    <col min="7" max="7" width="13.28125" style="0" customWidth="1"/>
    <col min="9" max="9" width="26.8515625" style="0" customWidth="1"/>
  </cols>
  <sheetData>
    <row r="2" s="1" customFormat="1" ht="15.75">
      <c r="A2" s="1" t="s">
        <v>33</v>
      </c>
    </row>
    <row r="4" spans="1:9" ht="15.75" customHeight="1">
      <c r="A4" s="2" t="s">
        <v>1</v>
      </c>
      <c r="B4" s="2" t="s">
        <v>2</v>
      </c>
      <c r="C4" s="2" t="s">
        <v>3</v>
      </c>
      <c r="D4" s="2"/>
      <c r="E4" s="2"/>
      <c r="F4" s="2" t="s">
        <v>4</v>
      </c>
      <c r="G4" s="2"/>
      <c r="H4" s="2"/>
      <c r="I4" s="2" t="s">
        <v>5</v>
      </c>
    </row>
    <row r="5" spans="1:9" ht="31.5">
      <c r="A5" s="2"/>
      <c r="B5" s="2"/>
      <c r="C5" s="2" t="s">
        <v>6</v>
      </c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/>
    </row>
    <row r="6" spans="1:9" ht="30" customHeight="1">
      <c r="A6" s="48" t="s">
        <v>34</v>
      </c>
      <c r="B6" s="48"/>
      <c r="C6" s="49" t="s">
        <v>15</v>
      </c>
      <c r="D6" s="27"/>
      <c r="E6" s="27"/>
      <c r="F6" s="27"/>
      <c r="G6" s="27"/>
      <c r="H6" s="27"/>
      <c r="I6" s="50" t="s">
        <v>35</v>
      </c>
    </row>
    <row r="7" spans="1:9" ht="16.5">
      <c r="A7" s="51" t="s">
        <v>36</v>
      </c>
      <c r="B7" s="52" t="s">
        <v>37</v>
      </c>
      <c r="C7" s="52" t="s">
        <v>38</v>
      </c>
      <c r="D7" s="52">
        <v>155</v>
      </c>
      <c r="E7" s="52">
        <v>152</v>
      </c>
      <c r="F7" s="19">
        <v>15921873</v>
      </c>
      <c r="G7" s="19">
        <v>15723685.87</v>
      </c>
      <c r="H7" s="53">
        <f aca="true" t="shared" si="0" ref="H7:H13">G7/F7*100</f>
        <v>98.75525241282857</v>
      </c>
      <c r="I7" s="50"/>
    </row>
    <row r="8" spans="1:9" ht="16.5">
      <c r="A8" s="27"/>
      <c r="B8" s="52" t="s">
        <v>39</v>
      </c>
      <c r="C8" s="52" t="s">
        <v>38</v>
      </c>
      <c r="D8" s="52">
        <v>354</v>
      </c>
      <c r="E8" s="52">
        <v>345</v>
      </c>
      <c r="F8" s="19">
        <v>36979571.04</v>
      </c>
      <c r="G8" s="19">
        <v>36748181.95</v>
      </c>
      <c r="H8" s="53">
        <f t="shared" si="0"/>
        <v>99.37427859898725</v>
      </c>
      <c r="I8" s="50"/>
    </row>
    <row r="9" spans="1:9" ht="16.5">
      <c r="A9" s="27"/>
      <c r="B9" s="52" t="s">
        <v>40</v>
      </c>
      <c r="C9" s="52" t="s">
        <v>38</v>
      </c>
      <c r="D9" s="52">
        <v>59</v>
      </c>
      <c r="E9" s="52">
        <v>54</v>
      </c>
      <c r="F9" s="19">
        <v>4252525</v>
      </c>
      <c r="G9" s="19">
        <v>3991647.99</v>
      </c>
      <c r="H9" s="53">
        <f t="shared" si="0"/>
        <v>93.86536210839444</v>
      </c>
      <c r="I9" s="50"/>
    </row>
    <row r="10" spans="1:9" ht="16.5">
      <c r="A10" s="27"/>
      <c r="B10" s="52" t="s">
        <v>41</v>
      </c>
      <c r="C10" s="52" t="s">
        <v>38</v>
      </c>
      <c r="D10" s="52">
        <v>225</v>
      </c>
      <c r="E10" s="52">
        <v>212</v>
      </c>
      <c r="F10" s="19">
        <v>20118633</v>
      </c>
      <c r="G10" s="19">
        <v>19887588.03</v>
      </c>
      <c r="H10" s="53">
        <f t="shared" si="0"/>
        <v>98.85158713318147</v>
      </c>
      <c r="I10" s="50"/>
    </row>
    <row r="11" spans="1:9" ht="16.5">
      <c r="A11" s="27"/>
      <c r="B11" s="52" t="s">
        <v>42</v>
      </c>
      <c r="C11" s="52" t="s">
        <v>38</v>
      </c>
      <c r="D11" s="52">
        <v>318</v>
      </c>
      <c r="E11" s="52">
        <v>296</v>
      </c>
      <c r="F11" s="19">
        <v>29343297</v>
      </c>
      <c r="G11" s="19">
        <v>28826745.08</v>
      </c>
      <c r="H11" s="53">
        <f t="shared" si="0"/>
        <v>98.23962549266362</v>
      </c>
      <c r="I11" s="50"/>
    </row>
    <row r="12" spans="1:9" ht="16.5">
      <c r="A12" s="27"/>
      <c r="B12" s="52" t="s">
        <v>43</v>
      </c>
      <c r="C12" s="52" t="s">
        <v>38</v>
      </c>
      <c r="D12" s="52">
        <v>100</v>
      </c>
      <c r="E12" s="52">
        <v>99</v>
      </c>
      <c r="F12" s="19">
        <v>11190231</v>
      </c>
      <c r="G12" s="19">
        <v>10791571.17</v>
      </c>
      <c r="H12" s="53">
        <f t="shared" si="0"/>
        <v>96.43742984394156</v>
      </c>
      <c r="I12" s="50"/>
    </row>
    <row r="13" spans="1:9" ht="15.75">
      <c r="A13" s="20" t="s">
        <v>23</v>
      </c>
      <c r="B13" s="54"/>
      <c r="C13" s="54"/>
      <c r="D13" s="54">
        <f>D7+D8+D9+D10+D11+D12</f>
        <v>1211</v>
      </c>
      <c r="E13" s="54">
        <f>E7+E8+E9+E10+E11+E12</f>
        <v>1158</v>
      </c>
      <c r="F13" s="55">
        <f>F7+F8+F9+F10+F11+F12</f>
        <v>117806130.03999999</v>
      </c>
      <c r="G13" s="55">
        <f>G7+G8+G9+G10+G11+G12</f>
        <v>115969420.09</v>
      </c>
      <c r="H13" s="55">
        <f t="shared" si="0"/>
        <v>98.4409046037109</v>
      </c>
      <c r="I13" s="50"/>
    </row>
    <row r="14" spans="1:9" ht="15.75">
      <c r="A14" s="20"/>
      <c r="B14" s="54"/>
      <c r="C14" s="54"/>
      <c r="D14" s="54"/>
      <c r="E14" s="55">
        <f>E13/D13*100</f>
        <v>95.62345169281585</v>
      </c>
      <c r="F14" s="55"/>
      <c r="G14" s="55"/>
      <c r="H14" s="55"/>
      <c r="I14" s="50"/>
    </row>
    <row r="15" spans="1:9" ht="45">
      <c r="A15" s="51" t="s">
        <v>44</v>
      </c>
      <c r="B15" s="27"/>
      <c r="C15" s="49" t="s">
        <v>15</v>
      </c>
      <c r="D15" s="49"/>
      <c r="E15" s="49"/>
      <c r="F15" s="2" t="s">
        <v>45</v>
      </c>
      <c r="G15" s="49"/>
      <c r="H15" s="49"/>
      <c r="I15" s="56"/>
    </row>
    <row r="16" spans="1:9" ht="15.75">
      <c r="A16" s="27"/>
      <c r="B16" s="52" t="s">
        <v>37</v>
      </c>
      <c r="C16" s="52" t="s">
        <v>38</v>
      </c>
      <c r="D16" s="52">
        <v>13</v>
      </c>
      <c r="E16" s="52">
        <v>11</v>
      </c>
      <c r="F16" s="53">
        <f aca="true" t="shared" si="1" ref="F16:F17">E16/D16*100</f>
        <v>84.61538461538461</v>
      </c>
      <c r="G16" s="57"/>
      <c r="H16" s="57"/>
      <c r="I16" s="56"/>
    </row>
    <row r="17" spans="1:9" ht="15.75">
      <c r="A17" s="27"/>
      <c r="B17" s="52" t="s">
        <v>39</v>
      </c>
      <c r="C17" s="52" t="s">
        <v>38</v>
      </c>
      <c r="D17" s="52">
        <v>9</v>
      </c>
      <c r="E17" s="52">
        <v>11</v>
      </c>
      <c r="F17" s="53">
        <f t="shared" si="1"/>
        <v>122.22222222222223</v>
      </c>
      <c r="G17" s="57"/>
      <c r="H17" s="57"/>
      <c r="I17" s="56"/>
    </row>
    <row r="18" spans="1:9" ht="15.75">
      <c r="A18" s="27"/>
      <c r="B18" s="52" t="s">
        <v>40</v>
      </c>
      <c r="C18" s="52" t="s">
        <v>38</v>
      </c>
      <c r="D18" s="52">
        <v>1</v>
      </c>
      <c r="E18" s="52">
        <v>1</v>
      </c>
      <c r="F18" s="53">
        <v>100</v>
      </c>
      <c r="G18" s="57"/>
      <c r="H18" s="57"/>
      <c r="I18" s="56"/>
    </row>
    <row r="19" spans="1:9" ht="15.75">
      <c r="A19" s="27"/>
      <c r="B19" s="52" t="s">
        <v>41</v>
      </c>
      <c r="C19" s="52" t="s">
        <v>38</v>
      </c>
      <c r="D19" s="52">
        <v>4</v>
      </c>
      <c r="E19" s="52">
        <v>6</v>
      </c>
      <c r="F19" s="53">
        <f aca="true" t="shared" si="2" ref="F19:F20">E19/D19*100</f>
        <v>150</v>
      </c>
      <c r="G19" s="57"/>
      <c r="H19" s="57"/>
      <c r="I19" s="49"/>
    </row>
    <row r="20" spans="1:9" ht="15.75">
      <c r="A20" s="27"/>
      <c r="B20" s="52" t="s">
        <v>42</v>
      </c>
      <c r="C20" s="52" t="s">
        <v>38</v>
      </c>
      <c r="D20" s="52">
        <v>12</v>
      </c>
      <c r="E20" s="52">
        <v>10</v>
      </c>
      <c r="F20" s="53">
        <f t="shared" si="2"/>
        <v>83.33333333333334</v>
      </c>
      <c r="G20" s="57"/>
      <c r="H20" s="57"/>
      <c r="I20" s="49"/>
    </row>
    <row r="21" spans="1:9" ht="15.75">
      <c r="A21" s="27"/>
      <c r="B21" s="52" t="s">
        <v>43</v>
      </c>
      <c r="C21" s="52" t="s">
        <v>38</v>
      </c>
      <c r="D21" s="52">
        <v>1</v>
      </c>
      <c r="E21" s="52">
        <v>1</v>
      </c>
      <c r="F21" s="53">
        <v>0</v>
      </c>
      <c r="G21" s="57"/>
      <c r="H21" s="57"/>
      <c r="I21" s="49"/>
    </row>
    <row r="22" spans="1:9" ht="15.75">
      <c r="A22" s="20" t="s">
        <v>23</v>
      </c>
      <c r="B22" s="58"/>
      <c r="C22" s="58"/>
      <c r="D22" s="54">
        <f>D16+D17+D18+D19+D20+D21</f>
        <v>40</v>
      </c>
      <c r="E22" s="54">
        <f>E16+E17+E18+E19+E20+E21</f>
        <v>40</v>
      </c>
      <c r="F22" s="55">
        <f>E22/D22*100</f>
        <v>100</v>
      </c>
      <c r="G22" s="57"/>
      <c r="H22" s="57"/>
      <c r="I22" s="58"/>
    </row>
    <row r="23" spans="1:9" ht="45">
      <c r="A23" s="51" t="s">
        <v>46</v>
      </c>
      <c r="B23" s="27"/>
      <c r="C23" s="49" t="s">
        <v>15</v>
      </c>
      <c r="D23" s="49"/>
      <c r="E23" s="49"/>
      <c r="F23" s="49"/>
      <c r="G23" s="49"/>
      <c r="H23" s="49"/>
      <c r="I23" s="56"/>
    </row>
    <row r="24" spans="1:9" ht="15.75">
      <c r="A24" s="27"/>
      <c r="B24" s="52" t="s">
        <v>37</v>
      </c>
      <c r="C24" s="52" t="s">
        <v>38</v>
      </c>
      <c r="D24" s="52">
        <v>3</v>
      </c>
      <c r="E24" s="52">
        <v>3</v>
      </c>
      <c r="F24" s="53">
        <f aca="true" t="shared" si="3" ref="F24:F25">E24/D24*100</f>
        <v>100</v>
      </c>
      <c r="G24" s="57"/>
      <c r="H24" s="57"/>
      <c r="I24" s="56"/>
    </row>
    <row r="25" spans="1:9" ht="15.75">
      <c r="A25" s="27"/>
      <c r="B25" s="52" t="s">
        <v>39</v>
      </c>
      <c r="C25" s="52" t="s">
        <v>38</v>
      </c>
      <c r="D25" s="52">
        <v>2</v>
      </c>
      <c r="E25" s="52">
        <v>2</v>
      </c>
      <c r="F25" s="53">
        <f t="shared" si="3"/>
        <v>100</v>
      </c>
      <c r="G25" s="57"/>
      <c r="H25" s="57"/>
      <c r="I25" s="56"/>
    </row>
    <row r="26" spans="1:9" ht="15.75">
      <c r="A26" s="27"/>
      <c r="B26" s="52" t="s">
        <v>40</v>
      </c>
      <c r="C26" s="52" t="s">
        <v>38</v>
      </c>
      <c r="D26" s="52">
        <v>0</v>
      </c>
      <c r="E26" s="52">
        <v>0</v>
      </c>
      <c r="F26" s="53">
        <v>0</v>
      </c>
      <c r="G26" s="57"/>
      <c r="H26" s="57"/>
      <c r="I26" s="56"/>
    </row>
    <row r="27" spans="1:9" ht="15.75">
      <c r="A27" s="27"/>
      <c r="B27" s="52" t="s">
        <v>41</v>
      </c>
      <c r="C27" s="52" t="s">
        <v>38</v>
      </c>
      <c r="D27" s="52">
        <v>0</v>
      </c>
      <c r="E27" s="52">
        <v>0</v>
      </c>
      <c r="F27" s="53">
        <v>0</v>
      </c>
      <c r="G27" s="57"/>
      <c r="H27" s="57"/>
      <c r="I27" s="56"/>
    </row>
    <row r="28" spans="1:9" ht="15.75">
      <c r="A28" s="27"/>
      <c r="B28" s="52" t="s">
        <v>42</v>
      </c>
      <c r="C28" s="52" t="s">
        <v>38</v>
      </c>
      <c r="D28" s="52">
        <v>4</v>
      </c>
      <c r="E28" s="52">
        <v>4</v>
      </c>
      <c r="F28" s="52">
        <f>E28/D28*100</f>
        <v>100</v>
      </c>
      <c r="G28" s="57"/>
      <c r="H28" s="57"/>
      <c r="I28" s="56"/>
    </row>
    <row r="29" spans="1:9" ht="15.75">
      <c r="A29" s="27"/>
      <c r="B29" s="52" t="s">
        <v>43</v>
      </c>
      <c r="C29" s="52" t="s">
        <v>38</v>
      </c>
      <c r="D29" s="52">
        <v>0</v>
      </c>
      <c r="E29" s="52">
        <v>0</v>
      </c>
      <c r="F29" s="53">
        <v>0</v>
      </c>
      <c r="G29" s="57"/>
      <c r="H29" s="57"/>
      <c r="I29" s="56"/>
    </row>
    <row r="30" spans="1:9" ht="15.75">
      <c r="A30" s="20" t="s">
        <v>23</v>
      </c>
      <c r="B30" s="58"/>
      <c r="C30" s="58"/>
      <c r="D30" s="54">
        <f>D24+D25+D26+D27+D28+D29</f>
        <v>9</v>
      </c>
      <c r="E30" s="54">
        <f>E24+E25+E26+E27+E28+E29</f>
        <v>9</v>
      </c>
      <c r="F30" s="55">
        <f>E30/D30*100</f>
        <v>100</v>
      </c>
      <c r="G30" s="58"/>
      <c r="H30" s="58"/>
      <c r="I30" s="58"/>
    </row>
    <row r="31" spans="1:9" ht="31.5" customHeight="1">
      <c r="A31" s="48" t="s">
        <v>47</v>
      </c>
      <c r="B31" s="48"/>
      <c r="C31" s="49" t="s">
        <v>15</v>
      </c>
      <c r="D31" s="49"/>
      <c r="E31" s="49"/>
      <c r="F31" s="49"/>
      <c r="G31" s="49"/>
      <c r="H31" s="49"/>
      <c r="I31" s="36" t="s">
        <v>48</v>
      </c>
    </row>
    <row r="32" spans="1:9" ht="15.75">
      <c r="A32" s="51" t="s">
        <v>49</v>
      </c>
      <c r="B32" s="52" t="s">
        <v>37</v>
      </c>
      <c r="C32" s="52" t="s">
        <v>38</v>
      </c>
      <c r="D32" s="52">
        <v>190</v>
      </c>
      <c r="E32" s="52">
        <v>197</v>
      </c>
      <c r="F32" s="53">
        <f aca="true" t="shared" si="4" ref="F32:F41">E32/D32*100</f>
        <v>103.68421052631578</v>
      </c>
      <c r="G32" s="52"/>
      <c r="H32" s="57"/>
      <c r="I32" s="36"/>
    </row>
    <row r="33" spans="1:9" ht="15.75">
      <c r="A33" s="27"/>
      <c r="B33" s="52" t="s">
        <v>39</v>
      </c>
      <c r="C33" s="52" t="s">
        <v>38</v>
      </c>
      <c r="D33" s="52">
        <v>428</v>
      </c>
      <c r="E33" s="52">
        <v>427</v>
      </c>
      <c r="F33" s="53">
        <f t="shared" si="4"/>
        <v>99.76635514018692</v>
      </c>
      <c r="G33" s="52"/>
      <c r="H33" s="57"/>
      <c r="I33" s="36"/>
    </row>
    <row r="34" spans="1:9" ht="15.75">
      <c r="A34" s="27"/>
      <c r="B34" s="52" t="s">
        <v>41</v>
      </c>
      <c r="C34" s="52" t="s">
        <v>38</v>
      </c>
      <c r="D34" s="52">
        <v>243</v>
      </c>
      <c r="E34" s="52">
        <v>253</v>
      </c>
      <c r="F34" s="53">
        <f t="shared" si="4"/>
        <v>104.11522633744856</v>
      </c>
      <c r="G34" s="52"/>
      <c r="H34" s="57"/>
      <c r="I34" s="36"/>
    </row>
    <row r="35" spans="1:9" ht="15.75">
      <c r="A35" s="27"/>
      <c r="B35" s="52" t="s">
        <v>42</v>
      </c>
      <c r="C35" s="52" t="s">
        <v>38</v>
      </c>
      <c r="D35" s="52">
        <v>294</v>
      </c>
      <c r="E35" s="52">
        <v>341</v>
      </c>
      <c r="F35" s="53">
        <f t="shared" si="4"/>
        <v>115.98639455782313</v>
      </c>
      <c r="G35" s="52"/>
      <c r="H35" s="57"/>
      <c r="I35" s="36"/>
    </row>
    <row r="36" spans="1:9" ht="15.75">
      <c r="A36" s="12"/>
      <c r="B36" s="52" t="s">
        <v>43</v>
      </c>
      <c r="C36" s="52" t="s">
        <v>38</v>
      </c>
      <c r="D36" s="52">
        <v>130</v>
      </c>
      <c r="E36" s="52">
        <v>128</v>
      </c>
      <c r="F36" s="53">
        <f t="shared" si="4"/>
        <v>98.46153846153847</v>
      </c>
      <c r="G36" s="52"/>
      <c r="H36" s="57"/>
      <c r="I36" s="36"/>
    </row>
    <row r="37" spans="1:9" ht="15.75">
      <c r="A37" s="20" t="s">
        <v>23</v>
      </c>
      <c r="B37" s="59"/>
      <c r="C37" s="54"/>
      <c r="D37" s="54">
        <f>D32+D33+D34+D35+D36</f>
        <v>1285</v>
      </c>
      <c r="E37" s="54">
        <f>E32+E33+E34+E35+E36</f>
        <v>1346</v>
      </c>
      <c r="F37" s="55">
        <f t="shared" si="4"/>
        <v>104.74708171206227</v>
      </c>
      <c r="G37" s="54"/>
      <c r="H37" s="54"/>
      <c r="I37" s="59"/>
    </row>
    <row r="38" spans="1:9" ht="42" customHeight="1">
      <c r="A38" s="51" t="s">
        <v>50</v>
      </c>
      <c r="B38" s="52" t="s">
        <v>37</v>
      </c>
      <c r="C38" s="52" t="s">
        <v>38</v>
      </c>
      <c r="D38" s="52">
        <v>20</v>
      </c>
      <c r="E38" s="52">
        <v>16</v>
      </c>
      <c r="F38" s="53">
        <f t="shared" si="4"/>
        <v>80</v>
      </c>
      <c r="G38" s="57"/>
      <c r="H38" s="60"/>
      <c r="I38" s="36" t="s">
        <v>51</v>
      </c>
    </row>
    <row r="39" spans="1:9" ht="15.75">
      <c r="A39" s="27"/>
      <c r="B39" s="52" t="s">
        <v>39</v>
      </c>
      <c r="C39" s="52" t="s">
        <v>38</v>
      </c>
      <c r="D39" s="52">
        <v>2</v>
      </c>
      <c r="E39" s="52">
        <v>3</v>
      </c>
      <c r="F39" s="53">
        <f t="shared" si="4"/>
        <v>150</v>
      </c>
      <c r="G39" s="57"/>
      <c r="H39" s="60"/>
      <c r="I39" s="60"/>
    </row>
    <row r="40" spans="1:9" ht="27.75" customHeight="1">
      <c r="A40" s="27"/>
      <c r="B40" s="52" t="s">
        <v>41</v>
      </c>
      <c r="C40" s="52" t="s">
        <v>38</v>
      </c>
      <c r="D40" s="52">
        <v>4</v>
      </c>
      <c r="E40" s="52">
        <v>5</v>
      </c>
      <c r="F40" s="53">
        <f t="shared" si="4"/>
        <v>125</v>
      </c>
      <c r="G40" s="57"/>
      <c r="H40" s="60"/>
      <c r="I40" s="60"/>
    </row>
    <row r="41" spans="1:9" ht="15.75">
      <c r="A41" s="27"/>
      <c r="B41" s="52" t="s">
        <v>42</v>
      </c>
      <c r="C41" s="52" t="s">
        <v>38</v>
      </c>
      <c r="D41" s="52">
        <v>14</v>
      </c>
      <c r="E41" s="52">
        <v>20</v>
      </c>
      <c r="F41" s="53">
        <f t="shared" si="4"/>
        <v>142.85714285714286</v>
      </c>
      <c r="G41" s="57"/>
      <c r="H41" s="49"/>
      <c r="I41" s="36"/>
    </row>
    <row r="42" spans="1:9" ht="15.75">
      <c r="A42" s="27"/>
      <c r="B42" s="52" t="s">
        <v>43</v>
      </c>
      <c r="C42" s="52" t="s">
        <v>38</v>
      </c>
      <c r="D42" s="52">
        <v>0</v>
      </c>
      <c r="E42" s="52">
        <v>0</v>
      </c>
      <c r="F42" s="53">
        <v>0</v>
      </c>
      <c r="G42" s="27"/>
      <c r="H42" s="27"/>
      <c r="I42" s="36"/>
    </row>
    <row r="43" spans="1:9" ht="15.75">
      <c r="A43" s="20" t="s">
        <v>23</v>
      </c>
      <c r="B43" s="59"/>
      <c r="C43" s="59"/>
      <c r="D43" s="54">
        <f>D38+D39+D40+D41+D42</f>
        <v>40</v>
      </c>
      <c r="E43" s="54">
        <f>E38+E39+E40+E41+E42</f>
        <v>44</v>
      </c>
      <c r="F43" s="55">
        <f aca="true" t="shared" si="5" ref="F43:F45">E43/D43*100</f>
        <v>110.00000000000001</v>
      </c>
      <c r="G43" s="59"/>
      <c r="H43" s="59"/>
      <c r="I43" s="59"/>
    </row>
    <row r="44" spans="1:9" ht="45" customHeight="1">
      <c r="A44" s="51" t="s">
        <v>52</v>
      </c>
      <c r="B44" s="52" t="s">
        <v>37</v>
      </c>
      <c r="C44" s="52" t="s">
        <v>38</v>
      </c>
      <c r="D44" s="52">
        <v>2</v>
      </c>
      <c r="E44" s="52">
        <v>0</v>
      </c>
      <c r="F44" s="53">
        <f t="shared" si="5"/>
        <v>0</v>
      </c>
      <c r="G44" s="49"/>
      <c r="H44" s="49"/>
      <c r="I44" s="36" t="s">
        <v>53</v>
      </c>
    </row>
    <row r="45" spans="1:9" ht="15.75">
      <c r="A45" s="27"/>
      <c r="B45" s="52" t="s">
        <v>39</v>
      </c>
      <c r="C45" s="52" t="s">
        <v>38</v>
      </c>
      <c r="D45" s="52">
        <v>2</v>
      </c>
      <c r="E45" s="52">
        <v>2</v>
      </c>
      <c r="F45" s="53">
        <f t="shared" si="5"/>
        <v>100</v>
      </c>
      <c r="G45" s="57"/>
      <c r="H45" s="57"/>
      <c r="I45" s="36"/>
    </row>
    <row r="46" spans="1:9" ht="15.75">
      <c r="A46" s="27"/>
      <c r="B46" s="52" t="s">
        <v>41</v>
      </c>
      <c r="C46" s="52" t="s">
        <v>38</v>
      </c>
      <c r="D46" s="52">
        <v>0</v>
      </c>
      <c r="E46" s="52">
        <v>0</v>
      </c>
      <c r="F46" s="53">
        <v>0</v>
      </c>
      <c r="G46" s="57"/>
      <c r="H46" s="57"/>
      <c r="I46" s="36"/>
    </row>
    <row r="47" spans="1:9" ht="15.75">
      <c r="A47" s="27"/>
      <c r="B47" s="52" t="s">
        <v>42</v>
      </c>
      <c r="C47" s="52" t="s">
        <v>38</v>
      </c>
      <c r="D47" s="52">
        <v>2</v>
      </c>
      <c r="E47" s="52">
        <v>2</v>
      </c>
      <c r="F47" s="53">
        <f aca="true" t="shared" si="6" ref="F47:F49">E47/D47*100</f>
        <v>100</v>
      </c>
      <c r="G47" s="57"/>
      <c r="H47" s="57"/>
      <c r="I47" s="36"/>
    </row>
    <row r="48" spans="1:9" ht="15.75">
      <c r="A48" s="27"/>
      <c r="B48" s="52" t="s">
        <v>43</v>
      </c>
      <c r="C48" s="52" t="s">
        <v>38</v>
      </c>
      <c r="D48" s="52">
        <v>1</v>
      </c>
      <c r="E48" s="52">
        <v>1</v>
      </c>
      <c r="F48" s="53">
        <f t="shared" si="6"/>
        <v>100</v>
      </c>
      <c r="G48" s="57"/>
      <c r="H48" s="57"/>
      <c r="I48" s="36"/>
    </row>
    <row r="49" spans="1:9" ht="15.75">
      <c r="A49" s="20" t="s">
        <v>23</v>
      </c>
      <c r="B49" s="59"/>
      <c r="C49" s="59"/>
      <c r="D49" s="54">
        <f>D44+D45+D46+D47+D48</f>
        <v>7</v>
      </c>
      <c r="E49" s="54">
        <f>E44+E45+E46+E47+E48</f>
        <v>5</v>
      </c>
      <c r="F49" s="55">
        <f t="shared" si="6"/>
        <v>71.42857142857143</v>
      </c>
      <c r="G49" s="54"/>
      <c r="H49" s="54"/>
      <c r="I49" s="54"/>
    </row>
    <row r="50" spans="1:9" ht="30.75" customHeight="1">
      <c r="A50" s="48" t="s">
        <v>54</v>
      </c>
      <c r="B50" s="48"/>
      <c r="C50" s="27"/>
      <c r="D50" s="49"/>
      <c r="E50" s="49"/>
      <c r="F50" s="49"/>
      <c r="G50" s="49"/>
      <c r="H50" s="49"/>
      <c r="I50" s="36" t="s">
        <v>55</v>
      </c>
    </row>
    <row r="51" spans="1:9" ht="30" customHeight="1">
      <c r="A51" s="51" t="s">
        <v>56</v>
      </c>
      <c r="B51" s="52" t="s">
        <v>37</v>
      </c>
      <c r="C51" s="52" t="s">
        <v>38</v>
      </c>
      <c r="D51" s="52">
        <v>34</v>
      </c>
      <c r="E51" s="52">
        <v>16</v>
      </c>
      <c r="F51" s="53">
        <f aca="true" t="shared" si="7" ref="F51:F56">E51/D51*100</f>
        <v>47.05882352941176</v>
      </c>
      <c r="G51" s="61"/>
      <c r="H51" s="61"/>
      <c r="I51" s="36"/>
    </row>
    <row r="52" spans="1:9" ht="28.5" customHeight="1">
      <c r="A52" s="27"/>
      <c r="B52" s="52" t="s">
        <v>39</v>
      </c>
      <c r="C52" s="52" t="s">
        <v>38</v>
      </c>
      <c r="D52" s="52">
        <v>61</v>
      </c>
      <c r="E52" s="52">
        <v>50</v>
      </c>
      <c r="F52" s="53">
        <f t="shared" si="7"/>
        <v>81.9672131147541</v>
      </c>
      <c r="G52" s="62"/>
      <c r="H52" s="62"/>
      <c r="I52" s="36"/>
    </row>
    <row r="53" spans="1:9" ht="15.75">
      <c r="A53" s="27"/>
      <c r="B53" s="52" t="s">
        <v>41</v>
      </c>
      <c r="C53" s="52" t="s">
        <v>38</v>
      </c>
      <c r="D53" s="52">
        <v>42</v>
      </c>
      <c r="E53" s="52">
        <v>39</v>
      </c>
      <c r="F53" s="53">
        <f t="shared" si="7"/>
        <v>92.85714285714286</v>
      </c>
      <c r="G53" s="57"/>
      <c r="H53" s="57"/>
      <c r="I53" s="36"/>
    </row>
    <row r="54" spans="1:9" ht="30" customHeight="1">
      <c r="A54" s="27"/>
      <c r="B54" s="52" t="s">
        <v>42</v>
      </c>
      <c r="C54" s="52" t="s">
        <v>38</v>
      </c>
      <c r="D54" s="52">
        <v>70</v>
      </c>
      <c r="E54" s="52">
        <v>50</v>
      </c>
      <c r="F54" s="53">
        <f t="shared" si="7"/>
        <v>71.42857142857143</v>
      </c>
      <c r="G54" s="62"/>
      <c r="H54" s="62"/>
      <c r="I54" s="36"/>
    </row>
    <row r="55" spans="1:9" ht="15.75">
      <c r="A55" s="27"/>
      <c r="B55" s="52" t="s">
        <v>43</v>
      </c>
      <c r="C55" s="52" t="s">
        <v>38</v>
      </c>
      <c r="D55" s="52">
        <v>15</v>
      </c>
      <c r="E55" s="52">
        <v>15</v>
      </c>
      <c r="F55" s="53">
        <f t="shared" si="7"/>
        <v>100</v>
      </c>
      <c r="G55" s="57"/>
      <c r="H55" s="57"/>
      <c r="I55" s="36"/>
    </row>
    <row r="56" spans="1:9" ht="15.75">
      <c r="A56" s="20" t="s">
        <v>23</v>
      </c>
      <c r="B56" s="63"/>
      <c r="C56" s="63"/>
      <c r="D56" s="54">
        <f>D51+D52+D53+D54+D55</f>
        <v>222</v>
      </c>
      <c r="E56" s="54">
        <f>E51+E52+E53+E54+E55</f>
        <v>170</v>
      </c>
      <c r="F56" s="55">
        <f t="shared" si="7"/>
        <v>76.57657657657657</v>
      </c>
      <c r="G56" s="64"/>
      <c r="H56" s="64"/>
      <c r="I56" s="36"/>
    </row>
    <row r="57" spans="1:9" ht="45">
      <c r="A57" s="51" t="s">
        <v>57</v>
      </c>
      <c r="B57" s="52" t="s">
        <v>37</v>
      </c>
      <c r="C57" s="52" t="s">
        <v>38</v>
      </c>
      <c r="D57" s="52">
        <v>0</v>
      </c>
      <c r="E57" s="52">
        <v>0</v>
      </c>
      <c r="F57" s="53">
        <v>0</v>
      </c>
      <c r="G57" s="49"/>
      <c r="H57" s="49"/>
      <c r="I57" s="49"/>
    </row>
    <row r="58" spans="1:9" ht="15.75">
      <c r="A58" s="27"/>
      <c r="B58" s="52" t="s">
        <v>39</v>
      </c>
      <c r="C58" s="52" t="s">
        <v>38</v>
      </c>
      <c r="D58" s="52">
        <v>0</v>
      </c>
      <c r="E58" s="52">
        <v>0</v>
      </c>
      <c r="F58" s="53">
        <v>0</v>
      </c>
      <c r="G58" s="49"/>
      <c r="H58" s="49"/>
      <c r="I58" s="49"/>
    </row>
    <row r="59" spans="1:9" ht="15.75">
      <c r="A59" s="27"/>
      <c r="B59" s="52" t="s">
        <v>41</v>
      </c>
      <c r="C59" s="52" t="s">
        <v>38</v>
      </c>
      <c r="D59" s="52">
        <v>0</v>
      </c>
      <c r="E59" s="52">
        <v>0</v>
      </c>
      <c r="F59" s="53">
        <v>0</v>
      </c>
      <c r="G59" s="49"/>
      <c r="H59" s="49"/>
      <c r="I59" s="49"/>
    </row>
    <row r="60" spans="1:9" ht="15.75">
      <c r="A60" s="27"/>
      <c r="B60" s="52" t="s">
        <v>42</v>
      </c>
      <c r="C60" s="52" t="s">
        <v>38</v>
      </c>
      <c r="D60" s="52">
        <v>1</v>
      </c>
      <c r="E60" s="52">
        <v>0</v>
      </c>
      <c r="F60" s="53">
        <f>E60/D60*100</f>
        <v>0</v>
      </c>
      <c r="G60" s="57"/>
      <c r="H60" s="57"/>
      <c r="I60" s="49"/>
    </row>
    <row r="61" spans="1:9" ht="15.75">
      <c r="A61" s="27"/>
      <c r="B61" s="52" t="s">
        <v>43</v>
      </c>
      <c r="C61" s="52" t="s">
        <v>38</v>
      </c>
      <c r="D61" s="52">
        <v>0</v>
      </c>
      <c r="E61" s="52">
        <v>0</v>
      </c>
      <c r="F61" s="53">
        <v>0</v>
      </c>
      <c r="G61" s="49"/>
      <c r="H61" s="49"/>
      <c r="I61" s="49"/>
    </row>
    <row r="62" spans="1:9" ht="15.75">
      <c r="A62" s="20" t="s">
        <v>23</v>
      </c>
      <c r="B62" s="59"/>
      <c r="C62" s="59"/>
      <c r="D62" s="54">
        <f>D57+D58+D59+D60+D61</f>
        <v>1</v>
      </c>
      <c r="E62" s="54">
        <f>E57+E58+E59+E60+E61</f>
        <v>0</v>
      </c>
      <c r="F62" s="65">
        <f>E62/D62*100</f>
        <v>0</v>
      </c>
      <c r="G62" s="58"/>
      <c r="H62" s="58"/>
      <c r="I62" s="58"/>
    </row>
    <row r="63" spans="1:9" ht="45">
      <c r="A63" s="51" t="s">
        <v>58</v>
      </c>
      <c r="B63" s="52" t="s">
        <v>37</v>
      </c>
      <c r="C63" s="52" t="s">
        <v>38</v>
      </c>
      <c r="D63" s="52">
        <v>0</v>
      </c>
      <c r="E63" s="52">
        <v>0</v>
      </c>
      <c r="F63" s="53">
        <v>0</v>
      </c>
      <c r="G63" s="49"/>
      <c r="H63" s="49"/>
      <c r="I63" s="49"/>
    </row>
    <row r="64" spans="1:9" ht="15.75">
      <c r="A64" s="27"/>
      <c r="B64" s="52" t="s">
        <v>39</v>
      </c>
      <c r="C64" s="52" t="s">
        <v>38</v>
      </c>
      <c r="D64" s="52">
        <v>0</v>
      </c>
      <c r="E64" s="52">
        <v>0</v>
      </c>
      <c r="F64" s="53">
        <v>0</v>
      </c>
      <c r="G64" s="49"/>
      <c r="H64" s="49"/>
      <c r="I64" s="49"/>
    </row>
    <row r="65" spans="1:9" ht="15.75">
      <c r="A65" s="27"/>
      <c r="B65" s="52" t="s">
        <v>41</v>
      </c>
      <c r="C65" s="52" t="s">
        <v>38</v>
      </c>
      <c r="D65" s="52">
        <v>0</v>
      </c>
      <c r="E65" s="52">
        <v>0</v>
      </c>
      <c r="F65" s="53">
        <v>0</v>
      </c>
      <c r="G65" s="49"/>
      <c r="H65" s="49"/>
      <c r="I65" s="49"/>
    </row>
    <row r="66" spans="1:9" ht="15.75">
      <c r="A66" s="27"/>
      <c r="B66" s="52" t="s">
        <v>42</v>
      </c>
      <c r="C66" s="52" t="s">
        <v>38</v>
      </c>
      <c r="D66" s="52">
        <v>0</v>
      </c>
      <c r="E66" s="52">
        <v>0</v>
      </c>
      <c r="F66" s="53">
        <v>0</v>
      </c>
      <c r="G66" s="57"/>
      <c r="H66" s="57"/>
      <c r="I66" s="49"/>
    </row>
    <row r="67" spans="1:9" ht="15.75">
      <c r="A67" s="27"/>
      <c r="B67" s="52" t="s">
        <v>43</v>
      </c>
      <c r="C67" s="52" t="s">
        <v>38</v>
      </c>
      <c r="D67" s="52">
        <v>0</v>
      </c>
      <c r="E67" s="52">
        <v>0</v>
      </c>
      <c r="F67" s="53">
        <v>0</v>
      </c>
      <c r="G67" s="49"/>
      <c r="H67" s="49"/>
      <c r="I67" s="49"/>
    </row>
    <row r="68" spans="1:9" ht="15.75">
      <c r="A68" s="20" t="s">
        <v>23</v>
      </c>
      <c r="B68" s="59"/>
      <c r="C68" s="59"/>
      <c r="D68" s="54">
        <f>D63+D64+D65+D66+D67</f>
        <v>0</v>
      </c>
      <c r="E68" s="54">
        <f>E63+E64+E65+E66+E67</f>
        <v>0</v>
      </c>
      <c r="F68" s="55">
        <v>0</v>
      </c>
      <c r="G68" s="58"/>
      <c r="H68" s="58"/>
      <c r="I68" s="58"/>
    </row>
    <row r="69" spans="1:9" ht="75" customHeight="1">
      <c r="A69" s="51" t="s">
        <v>59</v>
      </c>
      <c r="B69" s="52" t="s">
        <v>37</v>
      </c>
      <c r="C69" s="52" t="s">
        <v>38</v>
      </c>
      <c r="D69" s="52">
        <v>34</v>
      </c>
      <c r="E69" s="52">
        <v>16</v>
      </c>
      <c r="F69" s="53">
        <f aca="true" t="shared" si="8" ref="F69:F72">E69/D69*100</f>
        <v>47.05882352941176</v>
      </c>
      <c r="G69" s="57"/>
      <c r="H69" s="57"/>
      <c r="I69" s="36" t="s">
        <v>60</v>
      </c>
    </row>
    <row r="70" spans="1:9" ht="15.75">
      <c r="A70" s="27"/>
      <c r="B70" s="52" t="s">
        <v>39</v>
      </c>
      <c r="C70" s="52" t="s">
        <v>38</v>
      </c>
      <c r="D70" s="52">
        <v>18</v>
      </c>
      <c r="E70" s="52">
        <v>42</v>
      </c>
      <c r="F70" s="53">
        <f t="shared" si="8"/>
        <v>233.33333333333334</v>
      </c>
      <c r="G70" s="57"/>
      <c r="H70" s="57"/>
      <c r="I70" s="36"/>
    </row>
    <row r="71" spans="1:9" ht="15.75">
      <c r="A71" s="27"/>
      <c r="B71" s="52" t="s">
        <v>41</v>
      </c>
      <c r="C71" s="52" t="s">
        <v>38</v>
      </c>
      <c r="D71" s="52">
        <v>42</v>
      </c>
      <c r="E71" s="52">
        <v>39</v>
      </c>
      <c r="F71" s="53">
        <f t="shared" si="8"/>
        <v>92.85714285714286</v>
      </c>
      <c r="G71" s="57"/>
      <c r="H71" s="57"/>
      <c r="I71" s="36"/>
    </row>
    <row r="72" spans="1:9" ht="15.75">
      <c r="A72" s="27"/>
      <c r="B72" s="52" t="s">
        <v>42</v>
      </c>
      <c r="C72" s="52" t="s">
        <v>38</v>
      </c>
      <c r="D72" s="52">
        <v>70</v>
      </c>
      <c r="E72" s="52">
        <v>70</v>
      </c>
      <c r="F72" s="53">
        <f t="shared" si="8"/>
        <v>100</v>
      </c>
      <c r="G72" s="57"/>
      <c r="H72" s="57"/>
      <c r="I72" s="36"/>
    </row>
    <row r="73" spans="1:9" ht="15.75">
      <c r="A73" s="27"/>
      <c r="B73" s="52" t="s">
        <v>43</v>
      </c>
      <c r="C73" s="52" t="s">
        <v>38</v>
      </c>
      <c r="D73" s="52">
        <v>15</v>
      </c>
      <c r="E73" s="52">
        <v>15</v>
      </c>
      <c r="F73" s="53">
        <v>100</v>
      </c>
      <c r="G73" s="57"/>
      <c r="H73" s="57"/>
      <c r="I73" s="36"/>
    </row>
    <row r="74" spans="1:9" ht="15.75">
      <c r="A74" s="20" t="s">
        <v>23</v>
      </c>
      <c r="B74" s="59"/>
      <c r="C74" s="59"/>
      <c r="D74" s="54">
        <f>D69+D70+D71+D72+D73</f>
        <v>179</v>
      </c>
      <c r="E74" s="54">
        <f>E69+E70+E71+E72+E73</f>
        <v>182</v>
      </c>
      <c r="F74" s="55">
        <f>E74/D74*100</f>
        <v>101.67597765363128</v>
      </c>
      <c r="G74" s="58"/>
      <c r="H74" s="58"/>
      <c r="I74" s="36"/>
    </row>
    <row r="75" spans="1:9" ht="57" customHeight="1">
      <c r="A75" s="66" t="s">
        <v>61</v>
      </c>
      <c r="B75" s="66"/>
      <c r="C75" s="35" t="s">
        <v>62</v>
      </c>
      <c r="D75" s="35"/>
      <c r="E75" s="35" t="s">
        <v>63</v>
      </c>
      <c r="F75" s="35"/>
      <c r="G75" s="49"/>
      <c r="H75" s="49"/>
      <c r="I75" s="36"/>
    </row>
    <row r="76" spans="1:9" ht="16.5" customHeight="1">
      <c r="A76" s="66"/>
      <c r="B76" s="66"/>
      <c r="C76" s="35" t="s">
        <v>7</v>
      </c>
      <c r="D76" s="35" t="s">
        <v>8</v>
      </c>
      <c r="E76" s="35" t="s">
        <v>7</v>
      </c>
      <c r="F76" s="35" t="s">
        <v>8</v>
      </c>
      <c r="G76" s="49"/>
      <c r="H76" s="49"/>
      <c r="I76" s="36"/>
    </row>
    <row r="77" spans="1:9" ht="15.75">
      <c r="A77" s="27"/>
      <c r="B77" s="52" t="s">
        <v>37</v>
      </c>
      <c r="C77" s="52">
        <v>50</v>
      </c>
      <c r="D77" s="52">
        <v>50</v>
      </c>
      <c r="E77" s="52">
        <v>273</v>
      </c>
      <c r="F77" s="52">
        <v>277</v>
      </c>
      <c r="G77" s="49"/>
      <c r="H77" s="49"/>
      <c r="I77" s="36"/>
    </row>
    <row r="78" spans="1:9" ht="15.75">
      <c r="A78" s="27"/>
      <c r="B78" s="52" t="s">
        <v>39</v>
      </c>
      <c r="C78" s="52">
        <v>55</v>
      </c>
      <c r="D78" s="52">
        <v>55</v>
      </c>
      <c r="E78" s="52">
        <v>700</v>
      </c>
      <c r="F78" s="52">
        <v>595</v>
      </c>
      <c r="G78" s="49"/>
      <c r="H78" s="49"/>
      <c r="I78" s="36"/>
    </row>
    <row r="79" spans="1:9" ht="15.75">
      <c r="A79" s="27"/>
      <c r="B79" s="52" t="s">
        <v>40</v>
      </c>
      <c r="C79" s="52">
        <v>60</v>
      </c>
      <c r="D79" s="52">
        <v>60</v>
      </c>
      <c r="E79" s="52">
        <v>39</v>
      </c>
      <c r="F79" s="52">
        <v>39</v>
      </c>
      <c r="G79" s="49"/>
      <c r="H79" s="49"/>
      <c r="I79" s="36"/>
    </row>
    <row r="80" spans="1:9" ht="15.75">
      <c r="A80" s="27"/>
      <c r="B80" s="52" t="s">
        <v>41</v>
      </c>
      <c r="C80" s="52">
        <v>75</v>
      </c>
      <c r="D80" s="52">
        <v>75</v>
      </c>
      <c r="E80" s="52">
        <v>385</v>
      </c>
      <c r="F80" s="52">
        <v>350</v>
      </c>
      <c r="G80" s="49"/>
      <c r="H80" s="49"/>
      <c r="I80" s="36"/>
    </row>
    <row r="81" spans="1:9" ht="15.75">
      <c r="A81" s="27"/>
      <c r="B81" s="52" t="s">
        <v>42</v>
      </c>
      <c r="C81" s="52">
        <v>75</v>
      </c>
      <c r="D81" s="52">
        <v>75</v>
      </c>
      <c r="E81" s="52">
        <v>513</v>
      </c>
      <c r="F81" s="52">
        <v>513</v>
      </c>
      <c r="G81" s="49"/>
      <c r="H81" s="49"/>
      <c r="I81" s="36"/>
    </row>
    <row r="82" spans="1:9" ht="15.75">
      <c r="A82" s="27"/>
      <c r="B82" s="52" t="s">
        <v>43</v>
      </c>
      <c r="C82" s="52">
        <v>75</v>
      </c>
      <c r="D82" s="52">
        <v>75</v>
      </c>
      <c r="E82" s="52">
        <v>170</v>
      </c>
      <c r="F82" s="52">
        <v>170</v>
      </c>
      <c r="G82" s="49"/>
      <c r="H82" s="49"/>
      <c r="I82" s="36"/>
    </row>
    <row r="83" spans="1:9" ht="15.75">
      <c r="A83" s="20" t="s">
        <v>23</v>
      </c>
      <c r="B83" s="59"/>
      <c r="C83" s="55">
        <v>66.6</v>
      </c>
      <c r="D83" s="55">
        <v>66.6</v>
      </c>
      <c r="E83" s="54">
        <f>E77+E78+E79+E80+E81+E82</f>
        <v>2080</v>
      </c>
      <c r="F83" s="54">
        <f>F77+F78+F79+F80+F81+F82</f>
        <v>1944</v>
      </c>
      <c r="G83" s="58"/>
      <c r="H83" s="58"/>
      <c r="I83" s="58"/>
    </row>
    <row r="84" spans="1:9" ht="15.75" customHeight="1">
      <c r="A84" s="48" t="s">
        <v>64</v>
      </c>
      <c r="B84" s="48"/>
      <c r="C84" s="49" t="s">
        <v>38</v>
      </c>
      <c r="D84" s="49"/>
      <c r="E84" s="49"/>
      <c r="F84" s="49" t="s">
        <v>65</v>
      </c>
      <c r="G84" s="49"/>
      <c r="H84" s="49"/>
      <c r="I84" s="36" t="s">
        <v>66</v>
      </c>
    </row>
    <row r="85" spans="1:9" ht="15" customHeight="1">
      <c r="A85" s="27"/>
      <c r="B85" s="52" t="s">
        <v>37</v>
      </c>
      <c r="C85" s="52" t="s">
        <v>38</v>
      </c>
      <c r="D85" s="52">
        <f aca="true" t="shared" si="9" ref="D85:D86">D7+D16+D24+D32+D38+D44+D51+D57+D63</f>
        <v>417</v>
      </c>
      <c r="E85" s="52">
        <f aca="true" t="shared" si="10" ref="E85:E86">E7+E16+E24+E32+E38+E44+E51+E57+E63</f>
        <v>395</v>
      </c>
      <c r="F85" s="53">
        <f aca="true" t="shared" si="11" ref="F85:F91">E85/D85*100</f>
        <v>94.7242206235012</v>
      </c>
      <c r="G85" s="67"/>
      <c r="H85" s="67"/>
      <c r="I85" s="36"/>
    </row>
    <row r="86" spans="1:9" ht="27" customHeight="1">
      <c r="A86" s="27"/>
      <c r="B86" s="52" t="s">
        <v>39</v>
      </c>
      <c r="C86" s="52" t="s">
        <v>38</v>
      </c>
      <c r="D86" s="52">
        <f t="shared" si="9"/>
        <v>858</v>
      </c>
      <c r="E86" s="52">
        <f t="shared" si="10"/>
        <v>840</v>
      </c>
      <c r="F86" s="53">
        <f t="shared" si="11"/>
        <v>97.9020979020979</v>
      </c>
      <c r="G86" s="68"/>
      <c r="H86" s="68"/>
      <c r="I86" s="36"/>
    </row>
    <row r="87" spans="1:9" ht="15.75">
      <c r="A87" s="27"/>
      <c r="B87" s="52" t="s">
        <v>40</v>
      </c>
      <c r="C87" s="52" t="s">
        <v>38</v>
      </c>
      <c r="D87" s="52">
        <f>D9+D18+D26</f>
        <v>60</v>
      </c>
      <c r="E87" s="52">
        <f>E9+E18+E26</f>
        <v>55</v>
      </c>
      <c r="F87" s="53">
        <f t="shared" si="11"/>
        <v>91.66666666666666</v>
      </c>
      <c r="G87" s="49"/>
      <c r="H87" s="49"/>
      <c r="I87" s="36"/>
    </row>
    <row r="88" spans="1:9" ht="15.75">
      <c r="A88" s="27"/>
      <c r="B88" s="52" t="s">
        <v>41</v>
      </c>
      <c r="C88" s="52" t="s">
        <v>38</v>
      </c>
      <c r="D88" s="52">
        <f aca="true" t="shared" si="12" ref="D88:D90">D10+D19+D27+D34+D40+D46+D53+D59+D65</f>
        <v>518</v>
      </c>
      <c r="E88" s="52">
        <f aca="true" t="shared" si="13" ref="E88:E90">E10+E19+E27+E34+E40+E46+E53+E59+E65</f>
        <v>515</v>
      </c>
      <c r="F88" s="53">
        <f t="shared" si="11"/>
        <v>99.42084942084942</v>
      </c>
      <c r="G88" s="49"/>
      <c r="H88" s="49"/>
      <c r="I88" s="36"/>
    </row>
    <row r="89" spans="1:9" ht="15.75">
      <c r="A89" s="27"/>
      <c r="B89" s="52" t="s">
        <v>42</v>
      </c>
      <c r="C89" s="52" t="s">
        <v>38</v>
      </c>
      <c r="D89" s="52">
        <f t="shared" si="12"/>
        <v>715</v>
      </c>
      <c r="E89" s="52">
        <f t="shared" si="13"/>
        <v>723</v>
      </c>
      <c r="F89" s="53">
        <f t="shared" si="11"/>
        <v>101.11888111888112</v>
      </c>
      <c r="G89" s="57"/>
      <c r="H89" s="57"/>
      <c r="I89" s="36"/>
    </row>
    <row r="90" spans="1:9" ht="15.75">
      <c r="A90" s="27"/>
      <c r="B90" s="52" t="s">
        <v>43</v>
      </c>
      <c r="C90" s="52" t="s">
        <v>38</v>
      </c>
      <c r="D90" s="52">
        <f t="shared" si="12"/>
        <v>247</v>
      </c>
      <c r="E90" s="52">
        <f t="shared" si="13"/>
        <v>244</v>
      </c>
      <c r="F90" s="53">
        <f t="shared" si="11"/>
        <v>98.78542510121457</v>
      </c>
      <c r="G90" s="57"/>
      <c r="H90" s="57"/>
      <c r="I90" s="36"/>
    </row>
    <row r="91" spans="1:9" ht="15.75">
      <c r="A91" s="20" t="s">
        <v>23</v>
      </c>
      <c r="B91" s="59"/>
      <c r="C91" s="59"/>
      <c r="D91" s="54">
        <f>D85+D86+D87+D88+D89+D90</f>
        <v>2815</v>
      </c>
      <c r="E91" s="54">
        <f>E85+E86+E87+E88+E89+E90</f>
        <v>2772</v>
      </c>
      <c r="F91" s="55">
        <f t="shared" si="11"/>
        <v>98.47246891651865</v>
      </c>
      <c r="G91" s="58"/>
      <c r="H91" s="58"/>
      <c r="I91" s="36"/>
    </row>
    <row r="92" spans="1:9" ht="28.5" customHeight="1">
      <c r="A92" s="48" t="s">
        <v>67</v>
      </c>
      <c r="B92" s="48"/>
      <c r="C92" s="49"/>
      <c r="D92" s="49"/>
      <c r="E92" s="49"/>
      <c r="F92" s="49"/>
      <c r="G92" s="49"/>
      <c r="H92" s="49"/>
      <c r="I92" s="49"/>
    </row>
    <row r="93" spans="1:9" ht="31.5" customHeight="1">
      <c r="A93" s="69" t="s">
        <v>68</v>
      </c>
      <c r="B93" s="52" t="s">
        <v>37</v>
      </c>
      <c r="C93" s="52" t="s">
        <v>38</v>
      </c>
      <c r="D93" s="52">
        <v>55</v>
      </c>
      <c r="E93" s="52">
        <v>48</v>
      </c>
      <c r="F93" s="70">
        <f aca="true" t="shared" si="14" ref="F93:F99">E93/D93*100</f>
        <v>87.27272727272727</v>
      </c>
      <c r="G93" s="27"/>
      <c r="H93" s="27"/>
      <c r="I93" s="71" t="s">
        <v>69</v>
      </c>
    </row>
    <row r="94" spans="1:9" ht="15.75">
      <c r="A94" s="12"/>
      <c r="B94" s="52" t="s">
        <v>39</v>
      </c>
      <c r="C94" s="52" t="s">
        <v>38</v>
      </c>
      <c r="D94" s="52">
        <v>195</v>
      </c>
      <c r="E94" s="52">
        <v>150</v>
      </c>
      <c r="F94" s="70">
        <f t="shared" si="14"/>
        <v>76.92307692307693</v>
      </c>
      <c r="G94" s="27"/>
      <c r="H94" s="27"/>
      <c r="I94" s="71"/>
    </row>
    <row r="95" spans="1:9" ht="15.75">
      <c r="A95" s="12"/>
      <c r="B95" s="52" t="s">
        <v>40</v>
      </c>
      <c r="C95" s="52" t="s">
        <v>38</v>
      </c>
      <c r="D95" s="52">
        <v>20</v>
      </c>
      <c r="E95" s="52">
        <v>18</v>
      </c>
      <c r="F95" s="70">
        <f t="shared" si="14"/>
        <v>90</v>
      </c>
      <c r="G95" s="27"/>
      <c r="H95" s="27"/>
      <c r="I95" s="71"/>
    </row>
    <row r="96" spans="1:9" ht="15.75">
      <c r="A96" s="12"/>
      <c r="B96" s="52" t="s">
        <v>41</v>
      </c>
      <c r="C96" s="52" t="s">
        <v>38</v>
      </c>
      <c r="D96" s="52">
        <v>80</v>
      </c>
      <c r="E96" s="52">
        <v>91</v>
      </c>
      <c r="F96" s="70">
        <f t="shared" si="14"/>
        <v>113.75</v>
      </c>
      <c r="G96" s="27"/>
      <c r="H96" s="27"/>
      <c r="I96" s="71"/>
    </row>
    <row r="97" spans="1:9" ht="15.75">
      <c r="A97" s="12"/>
      <c r="B97" s="52" t="s">
        <v>42</v>
      </c>
      <c r="C97" s="52" t="s">
        <v>38</v>
      </c>
      <c r="D97" s="52">
        <v>155</v>
      </c>
      <c r="E97" s="52">
        <v>167</v>
      </c>
      <c r="F97" s="70">
        <f t="shared" si="14"/>
        <v>107.74193548387096</v>
      </c>
      <c r="G97" s="27"/>
      <c r="H97" s="27"/>
      <c r="I97" s="71"/>
    </row>
    <row r="98" spans="1:9" ht="15.75">
      <c r="A98" s="12"/>
      <c r="B98" s="52" t="s">
        <v>43</v>
      </c>
      <c r="C98" s="52" t="s">
        <v>38</v>
      </c>
      <c r="D98" s="52">
        <v>50</v>
      </c>
      <c r="E98" s="52">
        <v>61</v>
      </c>
      <c r="F98" s="70">
        <f t="shared" si="14"/>
        <v>122</v>
      </c>
      <c r="G98" s="27"/>
      <c r="H98" s="27"/>
      <c r="I98" s="71"/>
    </row>
    <row r="99" spans="1:9" ht="15.75">
      <c r="A99" s="20" t="s">
        <v>23</v>
      </c>
      <c r="B99" s="59"/>
      <c r="C99" s="59"/>
      <c r="D99" s="54">
        <f>D93+D94+D95+D96+D97+D98</f>
        <v>555</v>
      </c>
      <c r="E99" s="54">
        <f>E93+E94+E95+E96+E97+E98</f>
        <v>535</v>
      </c>
      <c r="F99" s="55">
        <f t="shared" si="14"/>
        <v>96.3963963963964</v>
      </c>
      <c r="G99" s="58"/>
      <c r="H99" s="58"/>
      <c r="I99" s="58"/>
    </row>
    <row r="100" spans="1:9" ht="15.75">
      <c r="A100" s="72"/>
      <c r="B100" s="73"/>
      <c r="C100" s="73"/>
      <c r="D100" s="74"/>
      <c r="E100" s="74"/>
      <c r="F100" s="75"/>
      <c r="G100" s="76"/>
      <c r="H100" s="76"/>
      <c r="I100" s="76"/>
    </row>
    <row r="101" spans="1:9" ht="15.75" customHeight="1">
      <c r="A101" s="72"/>
      <c r="B101" s="43" t="s">
        <v>31</v>
      </c>
      <c r="C101" s="43"/>
      <c r="D101" s="43"/>
      <c r="E101" s="43"/>
      <c r="F101" s="43"/>
      <c r="G101" s="43"/>
      <c r="H101" s="43"/>
      <c r="I101" s="76"/>
    </row>
    <row r="102" spans="1:9" ht="15.75">
      <c r="A102" s="72"/>
      <c r="B102" s="43"/>
      <c r="C102" s="43"/>
      <c r="D102" s="43"/>
      <c r="E102" s="43"/>
      <c r="F102" s="43"/>
      <c r="G102" s="43"/>
      <c r="H102" s="43"/>
      <c r="I102" s="76"/>
    </row>
    <row r="103" spans="1:9" ht="15.75">
      <c r="A103" s="72"/>
      <c r="B103" s="73"/>
      <c r="C103" s="73"/>
      <c r="D103" s="74"/>
      <c r="E103" s="74"/>
      <c r="F103" s="75"/>
      <c r="G103" s="76"/>
      <c r="H103" s="76"/>
      <c r="I103" s="76"/>
    </row>
    <row r="106" spans="2:8" ht="15.75">
      <c r="B106" s="77" t="s">
        <v>70</v>
      </c>
      <c r="C106" s="77"/>
      <c r="D106" s="77"/>
      <c r="E106" s="77"/>
      <c r="F106" s="77"/>
      <c r="G106" s="77"/>
      <c r="H106" s="77"/>
    </row>
    <row r="107" spans="1:8" ht="15.75">
      <c r="A107" s="46" t="s">
        <v>71</v>
      </c>
      <c r="B107" s="77"/>
      <c r="C107" s="77"/>
      <c r="D107" s="77"/>
      <c r="E107" s="77"/>
      <c r="F107" s="77"/>
      <c r="G107" s="77"/>
      <c r="H107" s="77"/>
    </row>
  </sheetData>
  <sheetProtection selectLockedCells="1" selectUnlockedCells="1"/>
  <mergeCells count="31">
    <mergeCell ref="A2:IV2"/>
    <mergeCell ref="A4:A5"/>
    <mergeCell ref="B4:B5"/>
    <mergeCell ref="C4:E4"/>
    <mergeCell ref="F4:H4"/>
    <mergeCell ref="I4:I5"/>
    <mergeCell ref="A6:B6"/>
    <mergeCell ref="I6:I14"/>
    <mergeCell ref="I15:I18"/>
    <mergeCell ref="I23:I29"/>
    <mergeCell ref="A31:B31"/>
    <mergeCell ref="I31:I36"/>
    <mergeCell ref="H38:H40"/>
    <mergeCell ref="I38:I42"/>
    <mergeCell ref="I44:I48"/>
    <mergeCell ref="A50:B50"/>
    <mergeCell ref="I50:I56"/>
    <mergeCell ref="G51:H51"/>
    <mergeCell ref="G52:H52"/>
    <mergeCell ref="G54:H54"/>
    <mergeCell ref="I69:I74"/>
    <mergeCell ref="A75:B76"/>
    <mergeCell ref="C75:D75"/>
    <mergeCell ref="E75:F75"/>
    <mergeCell ref="I75:I82"/>
    <mergeCell ref="A84:B84"/>
    <mergeCell ref="I84:I91"/>
    <mergeCell ref="G86:H86"/>
    <mergeCell ref="A92:B92"/>
    <mergeCell ref="I93:I98"/>
    <mergeCell ref="B101:H102"/>
  </mergeCells>
  <printOptions/>
  <pageMargins left="0.32013888888888886" right="0.1798611111111111" top="0.24027777777777778" bottom="0.27013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3"/>
  <sheetViews>
    <sheetView tabSelected="1" workbookViewId="0" topLeftCell="A1">
      <selection activeCell="I50" sqref="I50"/>
    </sheetView>
  </sheetViews>
  <sheetFormatPr defaultColWidth="9.140625" defaultRowHeight="15"/>
  <cols>
    <col min="1" max="1" width="16.00390625" style="0" customWidth="1"/>
    <col min="2" max="2" width="19.8515625" style="0" customWidth="1"/>
    <col min="3" max="3" width="12.140625" style="0" customWidth="1"/>
    <col min="5" max="5" width="14.421875" style="0" customWidth="1"/>
    <col min="6" max="6" width="12.28125" style="0" customWidth="1"/>
    <col min="7" max="7" width="13.28125" style="0" customWidth="1"/>
    <col min="9" max="9" width="22.57421875" style="0" customWidth="1"/>
  </cols>
  <sheetData>
    <row r="3" ht="15.75">
      <c r="B3" s="78" t="s">
        <v>72</v>
      </c>
    </row>
    <row r="5" spans="1:9" ht="29.25" customHeight="1">
      <c r="A5" s="2" t="s">
        <v>1</v>
      </c>
      <c r="B5" s="2" t="s">
        <v>2</v>
      </c>
      <c r="C5" s="2" t="s">
        <v>3</v>
      </c>
      <c r="D5" s="2"/>
      <c r="E5" s="2"/>
      <c r="F5" s="2" t="s">
        <v>4</v>
      </c>
      <c r="G5" s="2"/>
      <c r="H5" s="2"/>
      <c r="I5" s="2" t="s">
        <v>5</v>
      </c>
    </row>
    <row r="6" spans="1:9" ht="31.5">
      <c r="A6" s="2"/>
      <c r="B6" s="2"/>
      <c r="C6" s="2" t="s">
        <v>6</v>
      </c>
      <c r="D6" s="2" t="s">
        <v>7</v>
      </c>
      <c r="E6" s="2" t="s">
        <v>8</v>
      </c>
      <c r="F6" s="2" t="s">
        <v>9</v>
      </c>
      <c r="G6" s="2" t="s">
        <v>8</v>
      </c>
      <c r="H6" s="2" t="s">
        <v>10</v>
      </c>
      <c r="I6" s="2"/>
    </row>
    <row r="7" spans="1:9" ht="51.75" customHeight="1">
      <c r="A7" s="48" t="s">
        <v>73</v>
      </c>
      <c r="B7" s="48"/>
      <c r="C7" s="79" t="s">
        <v>74</v>
      </c>
      <c r="D7" s="27"/>
      <c r="E7" s="27"/>
      <c r="F7" s="27"/>
      <c r="G7" s="27"/>
      <c r="H7" s="27"/>
      <c r="I7" s="50"/>
    </row>
    <row r="8" spans="1:9" ht="16.5">
      <c r="A8" s="51" t="s">
        <v>36</v>
      </c>
      <c r="B8" s="49" t="s">
        <v>75</v>
      </c>
      <c r="C8" s="49" t="s">
        <v>76</v>
      </c>
      <c r="D8" s="52">
        <v>18360</v>
      </c>
      <c r="E8" s="52">
        <v>18360</v>
      </c>
      <c r="F8" s="80">
        <v>4279208.6</v>
      </c>
      <c r="G8" s="81">
        <v>4109424.68</v>
      </c>
      <c r="H8" s="82">
        <f aca="true" t="shared" si="0" ref="H8:H10">G8/F8*100</f>
        <v>96.03235233729902</v>
      </c>
      <c r="I8" s="50"/>
    </row>
    <row r="9" spans="1:9" ht="16.5">
      <c r="A9" s="27"/>
      <c r="B9" s="49" t="s">
        <v>77</v>
      </c>
      <c r="C9" s="49" t="s">
        <v>76</v>
      </c>
      <c r="D9" s="52">
        <v>16592</v>
      </c>
      <c r="E9" s="52">
        <v>16592</v>
      </c>
      <c r="F9" s="80">
        <v>4616316.71</v>
      </c>
      <c r="G9" s="81">
        <v>4452874.32</v>
      </c>
      <c r="H9" s="82">
        <f t="shared" si="0"/>
        <v>96.45946324163708</v>
      </c>
      <c r="I9" s="50"/>
    </row>
    <row r="10" spans="1:9" ht="15.75" customHeight="1">
      <c r="A10" s="83" t="s">
        <v>23</v>
      </c>
      <c r="B10" s="83"/>
      <c r="C10" s="54"/>
      <c r="D10" s="54">
        <f>D8+D9</f>
        <v>34952</v>
      </c>
      <c r="E10" s="54">
        <f>E8+E9</f>
        <v>34952</v>
      </c>
      <c r="F10" s="55">
        <f>F8+F9</f>
        <v>8895525.309999999</v>
      </c>
      <c r="G10" s="55">
        <f>G8+G9</f>
        <v>8562299</v>
      </c>
      <c r="H10" s="55">
        <f t="shared" si="0"/>
        <v>96.2540007656951</v>
      </c>
      <c r="I10" s="50"/>
    </row>
    <row r="11" spans="1:9" ht="15.75">
      <c r="A11" s="20"/>
      <c r="B11" s="54"/>
      <c r="C11" s="54"/>
      <c r="D11" s="54"/>
      <c r="E11" s="55">
        <f>E10/D10*100</f>
        <v>100</v>
      </c>
      <c r="F11" s="55"/>
      <c r="G11" s="55"/>
      <c r="H11" s="55"/>
      <c r="I11" s="50"/>
    </row>
    <row r="12" spans="1:9" ht="29.25" customHeight="1">
      <c r="A12" s="51" t="s">
        <v>78</v>
      </c>
      <c r="B12" s="51"/>
      <c r="C12" s="79"/>
      <c r="D12" s="52"/>
      <c r="E12" s="52"/>
      <c r="F12" s="2" t="s">
        <v>45</v>
      </c>
      <c r="G12" s="49"/>
      <c r="H12" s="49"/>
      <c r="I12" s="56"/>
    </row>
    <row r="13" spans="1:9" ht="15.75">
      <c r="A13" s="27"/>
      <c r="B13" s="49" t="s">
        <v>75</v>
      </c>
      <c r="C13" s="49" t="s">
        <v>76</v>
      </c>
      <c r="D13" s="52">
        <v>12960</v>
      </c>
      <c r="E13" s="52">
        <v>12960</v>
      </c>
      <c r="F13" s="82">
        <f aca="true" t="shared" si="1" ref="F13:F15">E13/D13*100</f>
        <v>100</v>
      </c>
      <c r="G13" s="49"/>
      <c r="H13" s="49"/>
      <c r="I13" s="56"/>
    </row>
    <row r="14" spans="1:9" ht="15.75">
      <c r="A14" s="27"/>
      <c r="B14" s="49" t="s">
        <v>77</v>
      </c>
      <c r="C14" s="49" t="s">
        <v>76</v>
      </c>
      <c r="D14" s="52">
        <v>18460</v>
      </c>
      <c r="E14" s="52">
        <v>18460</v>
      </c>
      <c r="F14" s="82">
        <f t="shared" si="1"/>
        <v>100</v>
      </c>
      <c r="G14" s="49"/>
      <c r="H14" s="49"/>
      <c r="I14" s="56"/>
    </row>
    <row r="15" spans="1:9" ht="15.75" customHeight="1">
      <c r="A15" s="83" t="s">
        <v>23</v>
      </c>
      <c r="B15" s="83"/>
      <c r="C15" s="58"/>
      <c r="D15" s="54">
        <f>D13+D14</f>
        <v>31420</v>
      </c>
      <c r="E15" s="54">
        <f>E13+E14</f>
        <v>31420</v>
      </c>
      <c r="F15" s="55">
        <f t="shared" si="1"/>
        <v>100</v>
      </c>
      <c r="G15" s="58"/>
      <c r="H15" s="58"/>
      <c r="I15" s="56"/>
    </row>
    <row r="16" spans="1:9" ht="27" customHeight="1">
      <c r="A16" s="51" t="s">
        <v>79</v>
      </c>
      <c r="B16" s="51"/>
      <c r="C16" s="79"/>
      <c r="D16" s="52"/>
      <c r="E16" s="52"/>
      <c r="F16" s="70"/>
      <c r="G16" s="49"/>
      <c r="H16" s="49"/>
      <c r="I16" s="56"/>
    </row>
    <row r="17" spans="1:9" ht="15.75">
      <c r="A17" s="27"/>
      <c r="B17" s="49" t="s">
        <v>75</v>
      </c>
      <c r="C17" s="49" t="s">
        <v>76</v>
      </c>
      <c r="D17" s="52">
        <v>936</v>
      </c>
      <c r="E17" s="52">
        <v>936</v>
      </c>
      <c r="F17" s="70">
        <f>E17/D17*100</f>
        <v>100</v>
      </c>
      <c r="G17" s="49"/>
      <c r="H17" s="49"/>
      <c r="I17" s="56"/>
    </row>
    <row r="18" spans="1:9" ht="15.75">
      <c r="A18" s="27"/>
      <c r="B18" s="49" t="s">
        <v>77</v>
      </c>
      <c r="C18" s="49" t="s">
        <v>76</v>
      </c>
      <c r="D18" s="52">
        <v>0</v>
      </c>
      <c r="E18" s="52">
        <v>0</v>
      </c>
      <c r="F18" s="82">
        <v>0</v>
      </c>
      <c r="G18" s="49"/>
      <c r="H18" s="49"/>
      <c r="I18" s="56"/>
    </row>
    <row r="19" spans="1:9" ht="15.75" customHeight="1">
      <c r="A19" s="83" t="s">
        <v>23</v>
      </c>
      <c r="B19" s="83"/>
      <c r="C19" s="58"/>
      <c r="D19" s="54">
        <f>D17+D18</f>
        <v>936</v>
      </c>
      <c r="E19" s="54">
        <f>E17+E18</f>
        <v>936</v>
      </c>
      <c r="F19" s="55">
        <v>0</v>
      </c>
      <c r="G19" s="58"/>
      <c r="H19" s="58"/>
      <c r="I19" s="56"/>
    </row>
    <row r="20" spans="1:9" ht="39.75" customHeight="1">
      <c r="A20" s="51" t="s">
        <v>80</v>
      </c>
      <c r="B20" s="51"/>
      <c r="C20" s="79"/>
      <c r="D20" s="84"/>
      <c r="E20" s="84"/>
      <c r="F20" s="85"/>
      <c r="G20" s="57"/>
      <c r="H20" s="57"/>
      <c r="I20" s="56"/>
    </row>
    <row r="21" spans="1:9" ht="15.75">
      <c r="A21" s="86"/>
      <c r="B21" s="49" t="s">
        <v>75</v>
      </c>
      <c r="C21" s="49" t="s">
        <v>76</v>
      </c>
      <c r="D21" s="84">
        <v>0</v>
      </c>
      <c r="E21" s="84">
        <v>0</v>
      </c>
      <c r="F21" s="85">
        <v>0</v>
      </c>
      <c r="G21" s="57"/>
      <c r="H21" s="57"/>
      <c r="I21" s="56"/>
    </row>
    <row r="22" spans="1:9" ht="15.75">
      <c r="A22" s="86"/>
      <c r="B22" s="49" t="s">
        <v>77</v>
      </c>
      <c r="C22" s="49" t="s">
        <v>76</v>
      </c>
      <c r="D22" s="84">
        <v>0</v>
      </c>
      <c r="E22" s="84">
        <v>0</v>
      </c>
      <c r="F22" s="85">
        <v>0</v>
      </c>
      <c r="G22" s="57"/>
      <c r="H22" s="57"/>
      <c r="I22" s="56"/>
    </row>
    <row r="23" spans="1:9" ht="15.75" customHeight="1">
      <c r="A23" s="83" t="s">
        <v>23</v>
      </c>
      <c r="B23" s="83"/>
      <c r="C23" s="58"/>
      <c r="D23" s="54">
        <f>D21+D22</f>
        <v>0</v>
      </c>
      <c r="E23" s="54">
        <f>E21+E22</f>
        <v>0</v>
      </c>
      <c r="F23" s="55">
        <v>0</v>
      </c>
      <c r="G23" s="58"/>
      <c r="H23" s="58"/>
      <c r="I23" s="56"/>
    </row>
    <row r="24" spans="1:9" ht="39.75" customHeight="1">
      <c r="A24" s="48" t="s">
        <v>81</v>
      </c>
      <c r="B24" s="48"/>
      <c r="C24" s="79"/>
      <c r="D24" s="52"/>
      <c r="E24" s="52"/>
      <c r="F24" s="49"/>
      <c r="G24" s="49"/>
      <c r="H24" s="49"/>
      <c r="I24" s="36"/>
    </row>
    <row r="25" spans="1:9" ht="15.75">
      <c r="A25" s="51"/>
      <c r="B25" s="49" t="s">
        <v>75</v>
      </c>
      <c r="C25" s="49" t="s">
        <v>76</v>
      </c>
      <c r="D25" s="52">
        <v>57888</v>
      </c>
      <c r="E25" s="52">
        <v>57888</v>
      </c>
      <c r="F25" s="82">
        <f aca="true" t="shared" si="2" ref="F25:F27">E25/D25*100</f>
        <v>100</v>
      </c>
      <c r="G25" s="49"/>
      <c r="H25" s="49"/>
      <c r="I25" s="36"/>
    </row>
    <row r="26" spans="1:9" ht="15.75">
      <c r="A26" s="27"/>
      <c r="B26" s="49" t="s">
        <v>77</v>
      </c>
      <c r="C26" s="49" t="s">
        <v>76</v>
      </c>
      <c r="D26" s="52">
        <v>8240</v>
      </c>
      <c r="E26" s="52">
        <v>8240</v>
      </c>
      <c r="F26" s="82">
        <f t="shared" si="2"/>
        <v>100</v>
      </c>
      <c r="G26" s="49"/>
      <c r="H26" s="49"/>
      <c r="I26" s="36"/>
    </row>
    <row r="27" spans="1:9" ht="15.75" customHeight="1">
      <c r="A27" s="83" t="s">
        <v>23</v>
      </c>
      <c r="B27" s="83"/>
      <c r="C27" s="54"/>
      <c r="D27" s="54">
        <f>D25+D26</f>
        <v>66128</v>
      </c>
      <c r="E27" s="54">
        <f>E25+E26</f>
        <v>66128</v>
      </c>
      <c r="F27" s="55">
        <f t="shared" si="2"/>
        <v>100</v>
      </c>
      <c r="G27" s="54"/>
      <c r="H27" s="54"/>
      <c r="I27" s="36"/>
    </row>
    <row r="28" spans="1:9" ht="27" customHeight="1">
      <c r="A28" s="51" t="s">
        <v>78</v>
      </c>
      <c r="B28" s="51"/>
      <c r="C28" s="79"/>
      <c r="D28" s="52"/>
      <c r="E28" s="52"/>
      <c r="F28" s="82"/>
      <c r="G28" s="49"/>
      <c r="H28" s="60"/>
      <c r="I28" s="36"/>
    </row>
    <row r="29" spans="1:9" ht="15.75">
      <c r="A29" s="27"/>
      <c r="B29" s="49" t="s">
        <v>75</v>
      </c>
      <c r="C29" s="49" t="s">
        <v>76</v>
      </c>
      <c r="D29" s="52">
        <v>25560</v>
      </c>
      <c r="E29" s="52">
        <v>25560</v>
      </c>
      <c r="F29" s="82">
        <f aca="true" t="shared" si="3" ref="F29:F31">E29/D29*100</f>
        <v>100</v>
      </c>
      <c r="G29" s="49"/>
      <c r="H29" s="60"/>
      <c r="I29" s="36"/>
    </row>
    <row r="30" spans="1:9" ht="15.75">
      <c r="A30" s="27"/>
      <c r="B30" s="49" t="s">
        <v>77</v>
      </c>
      <c r="C30" s="49" t="s">
        <v>76</v>
      </c>
      <c r="D30" s="52">
        <v>4880</v>
      </c>
      <c r="E30" s="52">
        <v>4880</v>
      </c>
      <c r="F30" s="82">
        <f t="shared" si="3"/>
        <v>100</v>
      </c>
      <c r="G30" s="49"/>
      <c r="H30" s="60"/>
      <c r="I30" s="36"/>
    </row>
    <row r="31" spans="1:9" ht="15.75" customHeight="1">
      <c r="A31" s="83" t="s">
        <v>23</v>
      </c>
      <c r="B31" s="83"/>
      <c r="C31" s="59"/>
      <c r="D31" s="54">
        <f>D29+D30</f>
        <v>30440</v>
      </c>
      <c r="E31" s="54">
        <f>E29+E30</f>
        <v>30440</v>
      </c>
      <c r="F31" s="55">
        <f t="shared" si="3"/>
        <v>100</v>
      </c>
      <c r="G31" s="59"/>
      <c r="H31" s="59"/>
      <c r="I31" s="36"/>
    </row>
    <row r="32" spans="1:9" ht="27" customHeight="1">
      <c r="A32" s="51" t="s">
        <v>82</v>
      </c>
      <c r="B32" s="51"/>
      <c r="C32" s="79"/>
      <c r="D32" s="52"/>
      <c r="E32" s="52"/>
      <c r="F32" s="82"/>
      <c r="G32" s="49"/>
      <c r="H32" s="49"/>
      <c r="I32" s="36"/>
    </row>
    <row r="33" spans="1:9" ht="15.75">
      <c r="A33" s="27"/>
      <c r="B33" s="49" t="s">
        <v>75</v>
      </c>
      <c r="C33" s="49" t="s">
        <v>76</v>
      </c>
      <c r="D33" s="52">
        <v>648</v>
      </c>
      <c r="E33" s="52">
        <v>648</v>
      </c>
      <c r="F33" s="82">
        <v>0</v>
      </c>
      <c r="G33" s="49"/>
      <c r="H33" s="49"/>
      <c r="I33" s="36"/>
    </row>
    <row r="34" spans="1:9" ht="15.75">
      <c r="A34" s="27"/>
      <c r="B34" s="49" t="s">
        <v>77</v>
      </c>
      <c r="C34" s="49" t="s">
        <v>76</v>
      </c>
      <c r="D34" s="52">
        <v>0</v>
      </c>
      <c r="E34" s="52">
        <v>0</v>
      </c>
      <c r="F34" s="82">
        <v>0</v>
      </c>
      <c r="G34" s="49"/>
      <c r="H34" s="49"/>
      <c r="I34" s="36"/>
    </row>
    <row r="35" spans="1:9" ht="15.75" customHeight="1">
      <c r="A35" s="83" t="s">
        <v>23</v>
      </c>
      <c r="B35" s="83"/>
      <c r="C35" s="59"/>
      <c r="D35" s="54">
        <f>D33+D34</f>
        <v>648</v>
      </c>
      <c r="E35" s="54">
        <f>E33+E34</f>
        <v>648</v>
      </c>
      <c r="F35" s="55">
        <f>E35/D35*100</f>
        <v>100</v>
      </c>
      <c r="G35" s="54"/>
      <c r="H35" s="54"/>
      <c r="I35" s="36"/>
    </row>
    <row r="36" spans="1:9" ht="39.75" customHeight="1">
      <c r="A36" s="51" t="s">
        <v>80</v>
      </c>
      <c r="B36" s="51"/>
      <c r="C36" s="79"/>
      <c r="D36" s="84"/>
      <c r="E36" s="84"/>
      <c r="F36" s="85"/>
      <c r="G36" s="87"/>
      <c r="H36" s="87"/>
      <c r="I36" s="36"/>
    </row>
    <row r="37" spans="1:9" ht="15.75">
      <c r="A37" s="86"/>
      <c r="B37" s="49" t="s">
        <v>75</v>
      </c>
      <c r="C37" s="49" t="s">
        <v>76</v>
      </c>
      <c r="D37" s="84">
        <v>0</v>
      </c>
      <c r="E37" s="84">
        <v>0</v>
      </c>
      <c r="F37" s="85">
        <v>0</v>
      </c>
      <c r="G37" s="87"/>
      <c r="H37" s="87"/>
      <c r="I37" s="36"/>
    </row>
    <row r="38" spans="1:9" ht="15.75">
      <c r="A38" s="86"/>
      <c r="B38" s="49" t="s">
        <v>77</v>
      </c>
      <c r="C38" s="49" t="s">
        <v>76</v>
      </c>
      <c r="D38" s="84">
        <v>0</v>
      </c>
      <c r="E38" s="84">
        <v>0</v>
      </c>
      <c r="F38" s="85">
        <v>0</v>
      </c>
      <c r="G38" s="87"/>
      <c r="H38" s="87"/>
      <c r="I38" s="36"/>
    </row>
    <row r="39" spans="1:9" ht="15.75" customHeight="1">
      <c r="A39" s="83" t="s">
        <v>23</v>
      </c>
      <c r="B39" s="83"/>
      <c r="C39" s="59"/>
      <c r="D39" s="54">
        <f>D37+D38</f>
        <v>0</v>
      </c>
      <c r="E39" s="54">
        <f>E37+E38</f>
        <v>0</v>
      </c>
      <c r="F39" s="55">
        <v>0</v>
      </c>
      <c r="G39" s="54"/>
      <c r="H39" s="54"/>
      <c r="I39" s="36"/>
    </row>
    <row r="40" spans="1:9" ht="51.75" customHeight="1">
      <c r="A40" s="48" t="s">
        <v>83</v>
      </c>
      <c r="B40" s="48"/>
      <c r="C40" s="79"/>
      <c r="D40" s="52"/>
      <c r="E40" s="52"/>
      <c r="F40" s="49"/>
      <c r="G40" s="49"/>
      <c r="H40" s="49"/>
      <c r="I40" s="60"/>
    </row>
    <row r="41" spans="1:9" ht="15.75">
      <c r="A41" s="51"/>
      <c r="B41" s="49" t="s">
        <v>75</v>
      </c>
      <c r="C41" s="49" t="s">
        <v>76</v>
      </c>
      <c r="D41" s="52">
        <v>12960</v>
      </c>
      <c r="E41" s="52">
        <v>12960</v>
      </c>
      <c r="F41" s="82">
        <f>E41/D41*100</f>
        <v>100</v>
      </c>
      <c r="G41" s="61"/>
      <c r="H41" s="61"/>
      <c r="I41" s="60"/>
    </row>
    <row r="42" spans="1:9" ht="27" customHeight="1">
      <c r="A42" s="51" t="s">
        <v>78</v>
      </c>
      <c r="B42" s="51"/>
      <c r="C42" s="49"/>
      <c r="D42" s="52"/>
      <c r="E42" s="52"/>
      <c r="F42" s="82"/>
      <c r="G42" s="61"/>
      <c r="H42" s="61"/>
      <c r="I42" s="60"/>
    </row>
    <row r="43" spans="1:9" ht="15.75">
      <c r="A43" s="27"/>
      <c r="B43" s="49" t="s">
        <v>75</v>
      </c>
      <c r="C43" s="49" t="s">
        <v>76</v>
      </c>
      <c r="D43" s="52">
        <v>6480</v>
      </c>
      <c r="E43" s="52">
        <v>6480</v>
      </c>
      <c r="F43" s="82">
        <f>E43/D43*100</f>
        <v>100</v>
      </c>
      <c r="G43" s="49"/>
      <c r="H43" s="49"/>
      <c r="I43" s="60"/>
    </row>
    <row r="44" spans="1:9" ht="39.75" customHeight="1">
      <c r="A44" s="48" t="s">
        <v>84</v>
      </c>
      <c r="B44" s="48"/>
      <c r="C44" s="79"/>
      <c r="D44" s="52"/>
      <c r="E44" s="52"/>
      <c r="F44" s="82"/>
      <c r="G44" s="61"/>
      <c r="H44" s="61"/>
      <c r="I44" s="36"/>
    </row>
    <row r="45" spans="1:9" ht="15.75">
      <c r="A45" s="27"/>
      <c r="B45" s="49" t="s">
        <v>75</v>
      </c>
      <c r="C45" s="49" t="s">
        <v>76</v>
      </c>
      <c r="D45" s="52">
        <v>4752</v>
      </c>
      <c r="E45" s="52">
        <v>4752</v>
      </c>
      <c r="F45" s="82">
        <f aca="true" t="shared" si="4" ref="F45:F47">E45/D45*100</f>
        <v>100</v>
      </c>
      <c r="G45" s="49"/>
      <c r="H45" s="49"/>
      <c r="I45" s="36"/>
    </row>
    <row r="46" spans="1:9" ht="15.75">
      <c r="A46" s="88"/>
      <c r="B46" s="89" t="s">
        <v>77</v>
      </c>
      <c r="C46" s="49" t="s">
        <v>76</v>
      </c>
      <c r="D46" s="52">
        <v>6616</v>
      </c>
      <c r="E46" s="52">
        <v>6616</v>
      </c>
      <c r="F46" s="82">
        <f t="shared" si="4"/>
        <v>100</v>
      </c>
      <c r="G46" s="49"/>
      <c r="H46" s="49"/>
      <c r="I46" s="36"/>
    </row>
    <row r="47" spans="1:9" ht="15.75" customHeight="1">
      <c r="A47" s="83" t="s">
        <v>23</v>
      </c>
      <c r="B47" s="83"/>
      <c r="C47" s="59"/>
      <c r="D47" s="54">
        <f>D45+D46</f>
        <v>11368</v>
      </c>
      <c r="E47" s="54">
        <f>E45+E46</f>
        <v>11368</v>
      </c>
      <c r="F47" s="90">
        <f t="shared" si="4"/>
        <v>100</v>
      </c>
      <c r="G47" s="54"/>
      <c r="H47" s="54"/>
      <c r="I47" s="36"/>
    </row>
    <row r="48" spans="1:9" ht="27" customHeight="1">
      <c r="A48" s="51" t="s">
        <v>78</v>
      </c>
      <c r="B48" s="51"/>
      <c r="C48" s="79"/>
      <c r="D48" s="52"/>
      <c r="E48" s="52"/>
      <c r="F48" s="82"/>
      <c r="G48" s="49"/>
      <c r="H48" s="49"/>
      <c r="I48" s="36"/>
    </row>
    <row r="49" spans="1:9" ht="15.75" customHeight="1">
      <c r="A49" s="27"/>
      <c r="B49" s="49" t="s">
        <v>75</v>
      </c>
      <c r="C49" s="49" t="s">
        <v>76</v>
      </c>
      <c r="D49" s="52">
        <v>3312</v>
      </c>
      <c r="E49" s="52">
        <v>3312</v>
      </c>
      <c r="F49" s="82">
        <f>E49/D49*100</f>
        <v>100</v>
      </c>
      <c r="G49" s="49"/>
      <c r="H49" s="49"/>
      <c r="I49" s="36"/>
    </row>
    <row r="50" spans="1:9" ht="51.75" customHeight="1">
      <c r="A50" s="48" t="s">
        <v>85</v>
      </c>
      <c r="B50" s="48"/>
      <c r="C50" s="79"/>
      <c r="D50" s="52"/>
      <c r="E50" s="52"/>
      <c r="F50" s="82"/>
      <c r="G50" s="49"/>
      <c r="H50" s="49"/>
      <c r="I50" s="56" t="s">
        <v>86</v>
      </c>
    </row>
    <row r="51" spans="1:9" ht="15.75">
      <c r="A51" s="27"/>
      <c r="B51" s="49" t="s">
        <v>75</v>
      </c>
      <c r="C51" s="49" t="s">
        <v>76</v>
      </c>
      <c r="D51" s="52">
        <v>10800</v>
      </c>
      <c r="E51" s="52">
        <v>0</v>
      </c>
      <c r="F51" s="82">
        <v>0</v>
      </c>
      <c r="G51" s="49"/>
      <c r="H51" s="49"/>
      <c r="I51" s="56"/>
    </row>
    <row r="52" spans="1:9" ht="27" customHeight="1">
      <c r="A52" s="51" t="s">
        <v>78</v>
      </c>
      <c r="B52" s="51"/>
      <c r="C52" s="49"/>
      <c r="D52" s="52"/>
      <c r="E52" s="52"/>
      <c r="F52" s="82"/>
      <c r="G52" s="49"/>
      <c r="H52" s="49"/>
      <c r="I52" s="56"/>
    </row>
    <row r="53" spans="1:9" ht="16.5">
      <c r="A53" s="27"/>
      <c r="B53" s="49" t="s">
        <v>75</v>
      </c>
      <c r="C53" s="49" t="s">
        <v>76</v>
      </c>
      <c r="D53" s="52">
        <v>0</v>
      </c>
      <c r="E53" s="52">
        <v>0</v>
      </c>
      <c r="F53" s="82">
        <v>0</v>
      </c>
      <c r="G53" s="49"/>
      <c r="H53" s="49"/>
      <c r="I53" s="56"/>
    </row>
    <row r="54" spans="1:9" ht="63" customHeight="1">
      <c r="A54" s="48" t="s">
        <v>87</v>
      </c>
      <c r="B54" s="48"/>
      <c r="C54" s="49"/>
      <c r="D54" s="52"/>
      <c r="E54" s="52"/>
      <c r="F54" s="82"/>
      <c r="G54" s="49"/>
      <c r="H54" s="49"/>
      <c r="I54" s="36"/>
    </row>
    <row r="55" spans="1:9" ht="15.75">
      <c r="A55" s="91"/>
      <c r="B55" s="49" t="s">
        <v>77</v>
      </c>
      <c r="C55" s="49" t="s">
        <v>76</v>
      </c>
      <c r="D55" s="52">
        <v>6584</v>
      </c>
      <c r="E55" s="52">
        <v>6584</v>
      </c>
      <c r="F55" s="82">
        <f>E55/D55*100</f>
        <v>100</v>
      </c>
      <c r="G55" s="49"/>
      <c r="H55" s="49"/>
      <c r="I55" s="36"/>
    </row>
    <row r="56" spans="1:9" ht="27" customHeight="1">
      <c r="A56" s="51" t="s">
        <v>78</v>
      </c>
      <c r="B56" s="51"/>
      <c r="C56" s="49"/>
      <c r="D56" s="84"/>
      <c r="E56" s="84"/>
      <c r="F56" s="82"/>
      <c r="G56" s="57"/>
      <c r="H56" s="57"/>
      <c r="I56" s="36"/>
    </row>
    <row r="57" spans="1:9" ht="15.75">
      <c r="A57" s="51"/>
      <c r="B57" s="49" t="s">
        <v>77</v>
      </c>
      <c r="C57" s="49" t="s">
        <v>76</v>
      </c>
      <c r="D57" s="52">
        <v>1832</v>
      </c>
      <c r="E57" s="52">
        <v>1832</v>
      </c>
      <c r="F57" s="82">
        <f>E57/D57*100</f>
        <v>100</v>
      </c>
      <c r="G57" s="49"/>
      <c r="H57" s="49"/>
      <c r="I57" s="36"/>
    </row>
    <row r="58" spans="1:9" ht="15.75">
      <c r="A58" s="72"/>
      <c r="B58" s="73"/>
      <c r="C58" s="73"/>
      <c r="D58" s="74"/>
      <c r="E58" s="74"/>
      <c r="F58" s="75"/>
      <c r="G58" s="76"/>
      <c r="H58" s="76"/>
      <c r="I58" s="76"/>
    </row>
    <row r="59" spans="1:9" ht="15.75" customHeight="1">
      <c r="A59" s="72"/>
      <c r="B59" s="43" t="s">
        <v>88</v>
      </c>
      <c r="C59" s="43"/>
      <c r="D59" s="43"/>
      <c r="E59" s="43"/>
      <c r="F59" s="43"/>
      <c r="G59" s="43"/>
      <c r="H59" s="43"/>
      <c r="I59" s="76"/>
    </row>
    <row r="60" spans="1:9" ht="15.75">
      <c r="A60" s="72"/>
      <c r="B60" s="43"/>
      <c r="C60" s="43"/>
      <c r="D60" s="43"/>
      <c r="E60" s="43"/>
      <c r="F60" s="43"/>
      <c r="G60" s="43"/>
      <c r="H60" s="43"/>
      <c r="I60" s="76"/>
    </row>
    <row r="61" spans="1:9" ht="15.75">
      <c r="A61" s="72"/>
      <c r="B61" s="73"/>
      <c r="C61" s="73"/>
      <c r="D61" s="74"/>
      <c r="E61" s="74"/>
      <c r="F61" s="75"/>
      <c r="G61" s="76"/>
      <c r="H61" s="76"/>
      <c r="I61" s="76"/>
    </row>
    <row r="62" spans="2:8" ht="15.75">
      <c r="B62" s="77" t="s">
        <v>70</v>
      </c>
      <c r="C62" s="77"/>
      <c r="D62" s="77"/>
      <c r="E62" s="77"/>
      <c r="F62" s="77"/>
      <c r="G62" s="77"/>
      <c r="H62" s="77"/>
    </row>
    <row r="63" spans="1:8" ht="15.75">
      <c r="A63" s="46" t="s">
        <v>71</v>
      </c>
      <c r="B63" s="77"/>
      <c r="C63" s="77"/>
      <c r="D63" s="77"/>
      <c r="E63" s="77"/>
      <c r="F63" s="77"/>
      <c r="G63" s="77"/>
      <c r="H63" s="77"/>
    </row>
  </sheetData>
  <sheetProtection selectLockedCells="1" selectUnlockedCells="1"/>
  <mergeCells count="42">
    <mergeCell ref="A5:A6"/>
    <mergeCell ref="B5:B6"/>
    <mergeCell ref="C5:E5"/>
    <mergeCell ref="F5:H5"/>
    <mergeCell ref="I5:I6"/>
    <mergeCell ref="A7:B7"/>
    <mergeCell ref="I7:I11"/>
    <mergeCell ref="A10:B10"/>
    <mergeCell ref="A12:B12"/>
    <mergeCell ref="I12:I23"/>
    <mergeCell ref="A15:B15"/>
    <mergeCell ref="A16:B16"/>
    <mergeCell ref="A19:B19"/>
    <mergeCell ref="A20:B20"/>
    <mergeCell ref="A23:B23"/>
    <mergeCell ref="A24:B24"/>
    <mergeCell ref="I24:I39"/>
    <mergeCell ref="A27:B27"/>
    <mergeCell ref="A28:B28"/>
    <mergeCell ref="H28:H30"/>
    <mergeCell ref="A31:B31"/>
    <mergeCell ref="A32:B32"/>
    <mergeCell ref="A35:B35"/>
    <mergeCell ref="A36:B36"/>
    <mergeCell ref="A39:B39"/>
    <mergeCell ref="A40:B40"/>
    <mergeCell ref="I40:I43"/>
    <mergeCell ref="G41:H41"/>
    <mergeCell ref="A42:B42"/>
    <mergeCell ref="G42:H42"/>
    <mergeCell ref="A44:B44"/>
    <mergeCell ref="G44:H44"/>
    <mergeCell ref="I44:I49"/>
    <mergeCell ref="A47:B47"/>
    <mergeCell ref="A48:B48"/>
    <mergeCell ref="A50:B50"/>
    <mergeCell ref="I50:I53"/>
    <mergeCell ref="A52:B52"/>
    <mergeCell ref="A54:B54"/>
    <mergeCell ref="I54:I57"/>
    <mergeCell ref="A56:B56"/>
    <mergeCell ref="B59:H60"/>
  </mergeCells>
  <printOptions/>
  <pageMargins left="0.7" right="0.7" top="0.4875" bottom="0.416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2021-03-29T13:22:22Z</cp:lastPrinted>
  <dcterms:created xsi:type="dcterms:W3CDTF">2016-10-14T08:50:03Z</dcterms:created>
  <dcterms:modified xsi:type="dcterms:W3CDTF">2021-03-29T13:23:49Z</dcterms:modified>
  <cp:category/>
  <cp:version/>
  <cp:contentType/>
  <cp:contentStatus/>
  <cp:revision>1</cp:revision>
</cp:coreProperties>
</file>